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E78959DE-E461-4BFE-B51B-3CE30E26BEC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XHP-Tube" sheetId="1" r:id="rId1"/>
    <sheet name="XHP-Fittings" sheetId="2" r:id="rId2"/>
    <sheet name="TERMS" sheetId="3" r:id="rId3"/>
  </sheets>
  <calcPr calcId="191029"/>
</workbook>
</file>

<file path=xl/calcChain.xml><?xml version="1.0" encoding="utf-8"?>
<calcChain xmlns="http://schemas.openxmlformats.org/spreadsheetml/2006/main">
  <c r="J25" i="1" l="1"/>
  <c r="K2" i="3"/>
  <c r="K1" i="3"/>
  <c r="J2" i="2"/>
  <c r="J1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20" i="2"/>
  <c r="I26" i="1"/>
  <c r="I25" i="1"/>
  <c r="I24" i="1"/>
  <c r="I23" i="1"/>
  <c r="I22" i="1"/>
  <c r="I21" i="1"/>
  <c r="I20" i="1"/>
  <c r="I19" i="1"/>
  <c r="I18" i="1"/>
  <c r="J26" i="1" l="1"/>
  <c r="J23" i="1"/>
  <c r="J18" i="1"/>
  <c r="J19" i="1"/>
  <c r="J20" i="1"/>
  <c r="J24" i="1"/>
  <c r="J21" i="1"/>
  <c r="J22" i="1"/>
</calcChain>
</file>

<file path=xl/sharedStrings.xml><?xml version="1.0" encoding="utf-8"?>
<sst xmlns="http://schemas.openxmlformats.org/spreadsheetml/2006/main" count="604" uniqueCount="434">
  <si>
    <t>Copper-Iron Tube</t>
  </si>
  <si>
    <t>Alloy C19400</t>
  </si>
  <si>
    <t>XHP 130 Tubing  is rated to continuous operating pressure of 130 Bar / 1885 psi</t>
  </si>
  <si>
    <t>PART #</t>
  </si>
  <si>
    <t>DESCRIPTION</t>
  </si>
  <si>
    <t>Wt</t>
  </si>
  <si>
    <t>OD SIZE</t>
  </si>
  <si>
    <t>Bndl qty</t>
  </si>
  <si>
    <t>Unit</t>
  </si>
  <si>
    <t>UPC</t>
  </si>
  <si>
    <t xml:space="preserve">List Price </t>
  </si>
  <si>
    <t>3/8</t>
  </si>
  <si>
    <t>FT</t>
  </si>
  <si>
    <t>1/2</t>
  </si>
  <si>
    <t>5/8</t>
  </si>
  <si>
    <t>3/4</t>
  </si>
  <si>
    <t>7/8</t>
  </si>
  <si>
    <t>1 1/8</t>
  </si>
  <si>
    <t>1 3/8</t>
  </si>
  <si>
    <t>1 5/8</t>
  </si>
  <si>
    <t>2 1/8</t>
  </si>
  <si>
    <t>130X02020</t>
  </si>
  <si>
    <t>3/8OD X20 ACR XHP130</t>
  </si>
  <si>
    <t>685768393979</t>
  </si>
  <si>
    <t>130X03020</t>
  </si>
  <si>
    <t>1/2OD X20 ACR XHP130</t>
  </si>
  <si>
    <t>685768393993</t>
  </si>
  <si>
    <t>130X04020</t>
  </si>
  <si>
    <t>5/8OD X20 ACR XHP130</t>
  </si>
  <si>
    <t>685768394013</t>
  </si>
  <si>
    <t>130X05020</t>
  </si>
  <si>
    <t>3/4OD X20 ACR XHP130</t>
  </si>
  <si>
    <t>685768394037</t>
  </si>
  <si>
    <t>130X06020</t>
  </si>
  <si>
    <t>7/8OD X20 ACR XHP130</t>
  </si>
  <si>
    <t>685768394051</t>
  </si>
  <si>
    <t>130X10020</t>
  </si>
  <si>
    <t>1 1/8OD X20 ACR XHP130</t>
  </si>
  <si>
    <t>685768394075</t>
  </si>
  <si>
    <t>130X12020</t>
  </si>
  <si>
    <t>1 3/8OD X20 ACR XHP130</t>
  </si>
  <si>
    <t>685768394099</t>
  </si>
  <si>
    <t>130X14020</t>
  </si>
  <si>
    <t>1 5/8OD X20 ACR XHP130</t>
  </si>
  <si>
    <t>685768428664</t>
  </si>
  <si>
    <t>685768428657</t>
  </si>
  <si>
    <t>The issuance of this price list is not an offer to sell the goods listed herein at the prices stated.</t>
  </si>
  <si>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Copper-Iron Tube</t>
    </r>
  </si>
  <si>
    <t>Terms &amp; Conditions</t>
  </si>
  <si>
    <t xml:space="preserve">• All prices in Canadian dollars </t>
  </si>
  <si>
    <t xml:space="preserve">• Terms: Net 45, 2% 30 Days </t>
  </si>
  <si>
    <t xml:space="preserve">• Prices subject to change </t>
  </si>
  <si>
    <t>•  Copper fittings, refrigeration products (ball valves, brass flare &amp; compression, protection devices)</t>
  </si>
  <si>
    <t>&amp; Press Fittings are available to ship together to achieve prepaid freight</t>
  </si>
  <si>
    <t>Resources</t>
  </si>
  <si>
    <t>•  Contact our Customer Service Department at 1.800.265.3485 for product data, availability and updated pricing</t>
  </si>
  <si>
    <r>
      <t xml:space="preserve">•  CAD / BIM resources are available at: </t>
    </r>
    <r>
      <rPr>
        <sz val="12"/>
        <color rgb="FF00B0F0"/>
        <rFont val="Calibri"/>
        <family val="2"/>
        <scheme val="minor"/>
      </rPr>
      <t>https://streamlineproductinfo.muellerstreamline.com/</t>
    </r>
  </si>
  <si>
    <r>
      <t xml:space="preserve">•  XHP (copper-iron tube &amp; copper-iron fittings) for Co2 applications available upon request, more information available at </t>
    </r>
    <r>
      <rPr>
        <sz val="12"/>
        <color rgb="FF00B0F0"/>
        <rFont val="Calibri"/>
        <family val="2"/>
        <scheme val="minor"/>
      </rPr>
      <t>https://www.glcopper.ca/xhp/</t>
    </r>
  </si>
  <si>
    <r>
      <t xml:space="preserve">•  Visit </t>
    </r>
    <r>
      <rPr>
        <sz val="12"/>
        <color rgb="FF00B0F0"/>
        <rFont val="Calibri"/>
        <family val="2"/>
        <scheme val="minor"/>
      </rPr>
      <t>www.glcopper.ca</t>
    </r>
    <r>
      <rPr>
        <sz val="12"/>
        <color theme="1"/>
        <rFont val="Calibri"/>
        <family val="2"/>
        <scheme val="minor"/>
      </rPr>
      <t xml:space="preserve"> for more information on all products offered by Great Lakes Copper</t>
    </r>
  </si>
  <si>
    <t>NET / FT</t>
  </si>
  <si>
    <t>NET / PC</t>
  </si>
  <si>
    <t>Multiplier</t>
  </si>
  <si>
    <r>
      <t>STREAMLINE</t>
    </r>
    <r>
      <rPr>
        <b/>
        <sz val="12"/>
        <rFont val="Calibri"/>
        <family val="2"/>
      </rPr>
      <t>®</t>
    </r>
    <r>
      <rPr>
        <b/>
        <sz val="12"/>
        <rFont val="Arial"/>
        <family val="2"/>
      </rPr>
      <t xml:space="preserve"> Copper-Iron Fittings</t>
    </r>
  </si>
  <si>
    <t>Copper-Iron Fittings</t>
  </si>
  <si>
    <t>XHP Fittings are rated to continuous operating pressure of 130 BAR / 1885 PSI</t>
  </si>
  <si>
    <t>XHP Fittings are rated to a MAX operating temperature of 15°C / 3°F</t>
  </si>
  <si>
    <t>Part#</t>
  </si>
  <si>
    <t>Size (OD)</t>
  </si>
  <si>
    <t>Description</t>
  </si>
  <si>
    <t>inner qty</t>
  </si>
  <si>
    <t>mstr qty</t>
  </si>
  <si>
    <t>skid qty</t>
  </si>
  <si>
    <t>weight</t>
  </si>
  <si>
    <t>List</t>
  </si>
  <si>
    <t>Net</t>
  </si>
  <si>
    <t>X 03312</t>
  </si>
  <si>
    <t>45° Elbow, C x FTG</t>
  </si>
  <si>
    <t>X 03321</t>
  </si>
  <si>
    <t>X 03326</t>
  </si>
  <si>
    <t>X 03330</t>
  </si>
  <si>
    <t>X 03334</t>
  </si>
  <si>
    <t>X 03344</t>
  </si>
  <si>
    <t>X 03350</t>
  </si>
  <si>
    <t>X 03355</t>
  </si>
  <si>
    <t>X 03359</t>
  </si>
  <si>
    <t>X 03012</t>
  </si>
  <si>
    <t>45° Elbow, C x C</t>
  </si>
  <si>
    <t>X 03021</t>
  </si>
  <si>
    <t>X 03026</t>
  </si>
  <si>
    <t>X 03030</t>
  </si>
  <si>
    <t>X 03034</t>
  </si>
  <si>
    <t>X 03044</t>
  </si>
  <si>
    <t>X 03050</t>
  </si>
  <si>
    <t>X 03055</t>
  </si>
  <si>
    <t>X 03059</t>
  </si>
  <si>
    <t>X 02809</t>
  </si>
  <si>
    <t>90° Elbow, C x FTG</t>
  </si>
  <si>
    <t>X 02817</t>
  </si>
  <si>
    <t>X 02822</t>
  </si>
  <si>
    <t>X 02828</t>
  </si>
  <si>
    <t>X 02834</t>
  </si>
  <si>
    <t>X 02847</t>
  </si>
  <si>
    <t>X 02350</t>
  </si>
  <si>
    <t>X 02355</t>
  </si>
  <si>
    <t>X 02359</t>
  </si>
  <si>
    <t>X 02716</t>
  </si>
  <si>
    <t>90° Elbow, C x C</t>
  </si>
  <si>
    <t>X 02717</t>
  </si>
  <si>
    <t>X 02722</t>
  </si>
  <si>
    <t>X 02728</t>
  </si>
  <si>
    <t>X 02734</t>
  </si>
  <si>
    <t>X 02747</t>
  </si>
  <si>
    <t>X 02055</t>
  </si>
  <si>
    <t>X 02063</t>
  </si>
  <si>
    <t>X 02072</t>
  </si>
  <si>
    <t>X 04000</t>
  </si>
  <si>
    <t>Tee, C x C x C</t>
  </si>
  <si>
    <t>X 04001</t>
  </si>
  <si>
    <t>X 04006</t>
  </si>
  <si>
    <t>X 04017</t>
  </si>
  <si>
    <t>X 04031</t>
  </si>
  <si>
    <t>X 04048</t>
  </si>
  <si>
    <t>X 04068</t>
  </si>
  <si>
    <t>X 04084</t>
  </si>
  <si>
    <t>X 40102</t>
  </si>
  <si>
    <t>X 04004</t>
  </si>
  <si>
    <t>1/2 x 3/8 x 3/8</t>
  </si>
  <si>
    <t>Red. Tee, C x C x C</t>
  </si>
  <si>
    <t>X 04002</t>
  </si>
  <si>
    <t>1/2 x 1/2 x 3/8</t>
  </si>
  <si>
    <t>X 04010</t>
  </si>
  <si>
    <t>5/8 x 1/2 x 1/2</t>
  </si>
  <si>
    <t>X 04008</t>
  </si>
  <si>
    <t>5/8 x 5/8 x 3/8</t>
  </si>
  <si>
    <t>X 04007</t>
  </si>
  <si>
    <t>5/8 x 5/8 x 1/2</t>
  </si>
  <si>
    <t>X 04019</t>
  </si>
  <si>
    <t>3/4 x 3/4 x 1/2</t>
  </si>
  <si>
    <t>X 04018</t>
  </si>
  <si>
    <t>3/4 x 3/4 x 5/8</t>
  </si>
  <si>
    <t>X 04034</t>
  </si>
  <si>
    <t>7/8 x 7/8 x 1/2</t>
  </si>
  <si>
    <t>X 04033</t>
  </si>
  <si>
    <t>7/8 x 7/8 x 5/8</t>
  </si>
  <si>
    <t>X 04032</t>
  </si>
  <si>
    <t>7/8 x 7/8 x 3/4</t>
  </si>
  <si>
    <t>X 04050</t>
  </si>
  <si>
    <t>1-1/8 x 1-1/8 x 3/4</t>
  </si>
  <si>
    <t>X 04049</t>
  </si>
  <si>
    <t>1-1/8 x 1-1/8 x 7/8</t>
  </si>
  <si>
    <t>X 14071</t>
  </si>
  <si>
    <t>1-3/8 x 1-3/8 x 3/4</t>
  </si>
  <si>
    <t>X 04070</t>
  </si>
  <si>
    <t>1-3/8 x 1-3/8 x 7/8</t>
  </si>
  <si>
    <t>X 04069</t>
  </si>
  <si>
    <t>1-3/8 x 1-3/8 x 1-1/8</t>
  </si>
  <si>
    <t>X 04086</t>
  </si>
  <si>
    <t>1-5/8 x 1-5/8 x 1-1/8</t>
  </si>
  <si>
    <t>X 04085</t>
  </si>
  <si>
    <t>1-5/8 x 1-5/8 x 1-3/8</t>
  </si>
  <si>
    <t>X 40103</t>
  </si>
  <si>
    <t>2-1/8 x 2-1/8 x 1-5/8</t>
  </si>
  <si>
    <t>X 01019</t>
  </si>
  <si>
    <t>1/2 x 3/8</t>
  </si>
  <si>
    <t xml:space="preserve">Coupling Reducer, C x C </t>
  </si>
  <si>
    <t>X 01023</t>
  </si>
  <si>
    <t xml:space="preserve">5/8 x 1/2  </t>
  </si>
  <si>
    <t>X 01029</t>
  </si>
  <si>
    <t>3/4 x 5/8</t>
  </si>
  <si>
    <t>X 01035</t>
  </si>
  <si>
    <t>7/8 x 3/4</t>
  </si>
  <si>
    <t>X 01052</t>
  </si>
  <si>
    <t>1-1/8 x 1/2</t>
  </si>
  <si>
    <t>X 01049</t>
  </si>
  <si>
    <t>1-1/8 x 7/8</t>
  </si>
  <si>
    <t>X 01061</t>
  </si>
  <si>
    <t>1-3/8 x 1/2</t>
  </si>
  <si>
    <t>X 01060</t>
  </si>
  <si>
    <t>1-3/8 x 5/8</t>
  </si>
  <si>
    <t>X 01059</t>
  </si>
  <si>
    <t>1-3/8 x 3/4</t>
  </si>
  <si>
    <t>X 01058</t>
  </si>
  <si>
    <t>1-3/8 x 7/8</t>
  </si>
  <si>
    <t>X 01056</t>
  </si>
  <si>
    <t>1-3/8 x 1-1/8</t>
  </si>
  <si>
    <t>X 01068</t>
  </si>
  <si>
    <t>1-5/8 x 3/4</t>
  </si>
  <si>
    <t>X 01067</t>
  </si>
  <si>
    <t>1-5/8 x 7/8</t>
  </si>
  <si>
    <t>X 01065</t>
  </si>
  <si>
    <t>1-5/8 x 1-1/8</t>
  </si>
  <si>
    <t>X 01064</t>
  </si>
  <si>
    <t>1-5/8 x 1-3/8</t>
  </si>
  <si>
    <t>X 01074</t>
  </si>
  <si>
    <t>2-1/8 x 1-3/8</t>
  </si>
  <si>
    <t>X 01073</t>
  </si>
  <si>
    <t>2-1/8 x 1-5/8</t>
  </si>
  <si>
    <t>X 01312</t>
  </si>
  <si>
    <t>Fitting Reducer, FTG x C</t>
  </si>
  <si>
    <t>X 21313</t>
  </si>
  <si>
    <t>1/2 x 12mm</t>
  </si>
  <si>
    <t>X 01317</t>
  </si>
  <si>
    <t>5/8 x 3/8</t>
  </si>
  <si>
    <t>X 01315</t>
  </si>
  <si>
    <t>5/8 x 1/2</t>
  </si>
  <si>
    <t>X 01322</t>
  </si>
  <si>
    <t>3/4 x 3/8</t>
  </si>
  <si>
    <t>X 01321</t>
  </si>
  <si>
    <t>3/4 x 1/2</t>
  </si>
  <si>
    <t>X 01320</t>
  </si>
  <si>
    <t>X 11328</t>
  </si>
  <si>
    <t>7/8 x 3/8</t>
  </si>
  <si>
    <t>X 01327</t>
  </si>
  <si>
    <t>7/8 x 1/2</t>
  </si>
  <si>
    <t>X 01326</t>
  </si>
  <si>
    <t>7/8 x 5/8</t>
  </si>
  <si>
    <t>X 01325</t>
  </si>
  <si>
    <t>X 21326</t>
  </si>
  <si>
    <t>7/8 x 22mm</t>
  </si>
  <si>
    <t>X 01340</t>
  </si>
  <si>
    <t>X 01399</t>
  </si>
  <si>
    <t>1-1/8 x 5/8</t>
  </si>
  <si>
    <t>X 01338</t>
  </si>
  <si>
    <t>1-1/8 x 3/4</t>
  </si>
  <si>
    <t>X 01337</t>
  </si>
  <si>
    <t>X 21338</t>
  </si>
  <si>
    <t>1-1/8 x 28mm</t>
  </si>
  <si>
    <t>X 01347</t>
  </si>
  <si>
    <t>X 01345</t>
  </si>
  <si>
    <t>X 01343</t>
  </si>
  <si>
    <t>X 21344</t>
  </si>
  <si>
    <t>1-3/8 x 35mm</t>
  </si>
  <si>
    <t>X 01353</t>
  </si>
  <si>
    <t>X 01351</t>
  </si>
  <si>
    <t>X 01350</t>
  </si>
  <si>
    <t>X 21349</t>
  </si>
  <si>
    <t>1-5/8 x 42mm</t>
  </si>
  <si>
    <t>X 01362</t>
  </si>
  <si>
    <t>2-1/8 x 7/8</t>
  </si>
  <si>
    <t>X 01360</t>
  </si>
  <si>
    <t>2-1/8 x 1-1/8</t>
  </si>
  <si>
    <t>X 01359</t>
  </si>
  <si>
    <t>X 01358</t>
  </si>
  <si>
    <t>X 10143</t>
  </si>
  <si>
    <t>Coupling w/ Staked Stop</t>
  </si>
  <si>
    <t>X 10144</t>
  </si>
  <si>
    <t>X 10145</t>
  </si>
  <si>
    <t>X 10157</t>
  </si>
  <si>
    <t>X 10146</t>
  </si>
  <si>
    <t>X 10147</t>
  </si>
  <si>
    <t>X 10148</t>
  </si>
  <si>
    <t>X 10149</t>
  </si>
  <si>
    <t>X 10150</t>
  </si>
  <si>
    <t>X 07004</t>
  </si>
  <si>
    <t>Cap</t>
  </si>
  <si>
    <t>X 07006</t>
  </si>
  <si>
    <t>X 07007</t>
  </si>
  <si>
    <t>X 07008</t>
  </si>
  <si>
    <t>X 07009</t>
  </si>
  <si>
    <t>X 07011</t>
  </si>
  <si>
    <t>X 07012</t>
  </si>
  <si>
    <t>X 07013</t>
  </si>
  <si>
    <t>X 07014</t>
  </si>
  <si>
    <t>X 11047</t>
  </si>
  <si>
    <t>1-1/8" x 1-1/4"</t>
  </si>
  <si>
    <t>Steel Transition Coupling, CTS x IPS (BW)</t>
  </si>
  <si>
    <t>X 11055</t>
  </si>
  <si>
    <t>1-3/8" x 1-1/2"</t>
  </si>
  <si>
    <t>X 11063</t>
  </si>
  <si>
    <t>1/5/8" x 2"</t>
  </si>
  <si>
    <t>X 11072</t>
  </si>
  <si>
    <t>2-1/8" x 2"</t>
  </si>
  <si>
    <t>A 17856XHP</t>
  </si>
  <si>
    <t>CO2 Transcritical Ball Valve C x C</t>
  </si>
  <si>
    <t>685768412250</t>
  </si>
  <si>
    <t>A 17861XHP</t>
  </si>
  <si>
    <t>685768412274</t>
  </si>
  <si>
    <t>A 17862XHP</t>
  </si>
  <si>
    <t>685768412267</t>
  </si>
  <si>
    <t>A 17864XHP</t>
  </si>
  <si>
    <t>685768410683</t>
  </si>
  <si>
    <t>A 17865XHP</t>
  </si>
  <si>
    <t>CO2 Transcritical Ball Valve Tube End</t>
  </si>
  <si>
    <t>685768410751</t>
  </si>
  <si>
    <t>AF17866XHP</t>
  </si>
  <si>
    <t>685768423966</t>
  </si>
  <si>
    <t>AF17867XHP</t>
  </si>
  <si>
    <t>685768423973</t>
  </si>
  <si>
    <t>AF17868XHP</t>
  </si>
  <si>
    <t>685768423997</t>
  </si>
  <si>
    <t>Freight Terms - XHP Fittings</t>
  </si>
  <si>
    <t>Freight Terms - XHP Tube</t>
  </si>
  <si>
    <t>•  Prepaid at 7500 LBS</t>
  </si>
  <si>
    <t>POA</t>
  </si>
  <si>
    <t>XHP - Ball Valves</t>
  </si>
  <si>
    <t>•  Minimum order is 5000 lbs</t>
  </si>
  <si>
    <t>• Lead times are variable. Contact customer service for current lead time availability.</t>
  </si>
  <si>
    <t>685768424581</t>
  </si>
  <si>
    <t>685768424598</t>
  </si>
  <si>
    <t>685768424604</t>
  </si>
  <si>
    <t>685768392095</t>
  </si>
  <si>
    <t>685768392101</t>
  </si>
  <si>
    <t>685768392118</t>
  </si>
  <si>
    <t>685768392125</t>
  </si>
  <si>
    <t>685768392132</t>
  </si>
  <si>
    <t>685768424611</t>
  </si>
  <si>
    <t>685768392149</t>
  </si>
  <si>
    <t>685768392156</t>
  </si>
  <si>
    <t>685768392163</t>
  </si>
  <si>
    <t>685768392170</t>
  </si>
  <si>
    <t>685768392187</t>
  </si>
  <si>
    <t>685768392194</t>
  </si>
  <si>
    <t>685768392200</t>
  </si>
  <si>
    <t>685768392217</t>
  </si>
  <si>
    <t>685768424628</t>
  </si>
  <si>
    <t>685768391937</t>
  </si>
  <si>
    <t>685768391944</t>
  </si>
  <si>
    <t>685768391951</t>
  </si>
  <si>
    <t>685768391968</t>
  </si>
  <si>
    <t>685768391975</t>
  </si>
  <si>
    <t>685768391982</t>
  </si>
  <si>
    <t>685768391999</t>
  </si>
  <si>
    <t>685768392002</t>
  </si>
  <si>
    <t>685768412113</t>
  </si>
  <si>
    <t>685768392019</t>
  </si>
  <si>
    <t>685768392026</t>
  </si>
  <si>
    <t>685768392033</t>
  </si>
  <si>
    <t>685768392040</t>
  </si>
  <si>
    <t>685768392057</t>
  </si>
  <si>
    <t>685768392064</t>
  </si>
  <si>
    <t>685768392071</t>
  </si>
  <si>
    <t>685768392088</t>
  </si>
  <si>
    <t>685768412106</t>
  </si>
  <si>
    <t>685768392224</t>
  </si>
  <si>
    <t>685768392255</t>
  </si>
  <si>
    <t>685768392293</t>
  </si>
  <si>
    <t>685768392323</t>
  </si>
  <si>
    <t>685768392361</t>
  </si>
  <si>
    <t>685768392408</t>
  </si>
  <si>
    <t>685768392446</t>
  </si>
  <si>
    <t>685768392491</t>
  </si>
  <si>
    <t>685768421443</t>
  </si>
  <si>
    <t>685768392231</t>
  </si>
  <si>
    <t>685768392248</t>
  </si>
  <si>
    <t>685768392262</t>
  </si>
  <si>
    <t>685768392279</t>
  </si>
  <si>
    <t>685768392286</t>
  </si>
  <si>
    <t>685768392309</t>
  </si>
  <si>
    <t>685768392316</t>
  </si>
  <si>
    <t>685768392330</t>
  </si>
  <si>
    <t>685768392347</t>
  </si>
  <si>
    <t>685768392354</t>
  </si>
  <si>
    <t>685768392385</t>
  </si>
  <si>
    <t>685768392392</t>
  </si>
  <si>
    <t>685768392415</t>
  </si>
  <si>
    <t>685768392422</t>
  </si>
  <si>
    <t>685768392439</t>
  </si>
  <si>
    <t>685768392477</t>
  </si>
  <si>
    <t>685768392484</t>
  </si>
  <si>
    <t>685768421450</t>
  </si>
  <si>
    <t>685768392507</t>
  </si>
  <si>
    <t>685768392514</t>
  </si>
  <si>
    <t>685768392521</t>
  </si>
  <si>
    <t>685768392538</t>
  </si>
  <si>
    <t>685768392545</t>
  </si>
  <si>
    <t>685768392552</t>
  </si>
  <si>
    <t>685768392569</t>
  </si>
  <si>
    <t>685768392576</t>
  </si>
  <si>
    <t>685768392583</t>
  </si>
  <si>
    <t>685768392590</t>
  </si>
  <si>
    <t>685768392606</t>
  </si>
  <si>
    <t>685768392613</t>
  </si>
  <si>
    <t>685768392620</t>
  </si>
  <si>
    <t>685768392637</t>
  </si>
  <si>
    <t>685768392644</t>
  </si>
  <si>
    <t>685768421351</t>
  </si>
  <si>
    <t>685768421344</t>
  </si>
  <si>
    <t>685768392651</t>
  </si>
  <si>
    <t>685768392668</t>
  </si>
  <si>
    <t>685768392675</t>
  </si>
  <si>
    <t>685768392682</t>
  </si>
  <si>
    <t>685768392699</t>
  </si>
  <si>
    <t>685768392705</t>
  </si>
  <si>
    <t>685768392712</t>
  </si>
  <si>
    <t>685768392729</t>
  </si>
  <si>
    <t>685768392736</t>
  </si>
  <si>
    <t>685768392743</t>
  </si>
  <si>
    <t>685768392750</t>
  </si>
  <si>
    <t>685768392767</t>
  </si>
  <si>
    <t>685768392774</t>
  </si>
  <si>
    <t>685768392781</t>
  </si>
  <si>
    <t>685768392798</t>
  </si>
  <si>
    <t>685768392804</t>
  </si>
  <si>
    <t>685768392811</t>
  </si>
  <si>
    <t>685768421375</t>
  </si>
  <si>
    <t>685768421368</t>
  </si>
  <si>
    <t>685768392828</t>
  </si>
  <si>
    <t>685768392835</t>
  </si>
  <si>
    <t>685768392842</t>
  </si>
  <si>
    <t>685768421382</t>
  </si>
  <si>
    <t>685768392859</t>
  </si>
  <si>
    <t>685768392866</t>
  </si>
  <si>
    <t>685768421429</t>
  </si>
  <si>
    <t>685768421412</t>
  </si>
  <si>
    <t>685768421405</t>
  </si>
  <si>
    <t>685768421399</t>
  </si>
  <si>
    <t>685768392873</t>
  </si>
  <si>
    <t>685768392880</t>
  </si>
  <si>
    <t>685768392897</t>
  </si>
  <si>
    <t>685768392903</t>
  </si>
  <si>
    <t>685768392910</t>
  </si>
  <si>
    <t>685768392927</t>
  </si>
  <si>
    <t>685768392934</t>
  </si>
  <si>
    <t>685768392941</t>
  </si>
  <si>
    <t>685768412120</t>
  </si>
  <si>
    <t>685768392958</t>
  </si>
  <si>
    <t>685768392965</t>
  </si>
  <si>
    <t>685768392972</t>
  </si>
  <si>
    <t>685768392989</t>
  </si>
  <si>
    <t>685768392996</t>
  </si>
  <si>
    <t>685768393009</t>
  </si>
  <si>
    <t>685768393016</t>
  </si>
  <si>
    <t>685768393023</t>
  </si>
  <si>
    <t>685768421436</t>
  </si>
  <si>
    <t>685768403968</t>
  </si>
  <si>
    <t>685768403975</t>
  </si>
  <si>
    <t>685768403982</t>
  </si>
  <si>
    <t>685768424833</t>
  </si>
  <si>
    <t>Price List: XHP21</t>
  </si>
  <si>
    <t>Effective April 15, 2021</t>
  </si>
  <si>
    <t>•  Minimum order is $100</t>
  </si>
  <si>
    <t>•  Prepaid at $1000</t>
  </si>
  <si>
    <t>130X20020</t>
  </si>
  <si>
    <t>2 1/8OD X20 ACR XHP130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</si>
</sst>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&quot;$&quot;#,##0.00"/>
    <numFmt numFmtId="166" formatCode="0.000"/>
    <numFmt numFmtId="167" formatCode="0.0000"/>
    <numFmt numFmtId="168" formatCode="_(* #,##0_);_(* \(#,##0\);_(* &quot;-&quot;??_);_(@_)"/>
    <numFmt numFmtId="169" formatCode="#,##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i/>
      <sz val="10"/>
      <name val="Arial"/>
      <family val="2"/>
    </font>
    <font>
      <b/>
      <sz val="12"/>
      <name val="Calibri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1" xfId="0" applyFill="1" applyBorder="1" applyAlignment="1"/>
    <xf numFmtId="0" fontId="7" fillId="3" borderId="0" xfId="2" applyFont="1" applyFill="1"/>
    <xf numFmtId="166" fontId="3" fillId="3" borderId="0" xfId="3" applyNumberFormat="1" applyFont="1" applyFill="1" applyAlignment="1">
      <alignment horizontal="right"/>
    </xf>
    <xf numFmtId="166" fontId="4" fillId="3" borderId="0" xfId="3" applyNumberFormat="1" applyFont="1" applyFill="1" applyAlignment="1">
      <alignment horizontal="right"/>
    </xf>
    <xf numFmtId="2" fontId="8" fillId="3" borderId="0" xfId="4" applyNumberFormat="1" applyFont="1" applyFill="1" applyAlignment="1">
      <alignment horizontal="right"/>
    </xf>
    <xf numFmtId="0" fontId="5" fillId="3" borderId="0" xfId="3" applyFill="1"/>
    <xf numFmtId="164" fontId="4" fillId="3" borderId="0" xfId="5" applyFont="1" applyFill="1" applyAlignment="1">
      <alignment horizontal="right"/>
    </xf>
    <xf numFmtId="3" fontId="4" fillId="3" borderId="0" xfId="5" applyNumberFormat="1" applyFont="1" applyFill="1" applyAlignment="1">
      <alignment horizontal="right"/>
    </xf>
    <xf numFmtId="0" fontId="4" fillId="3" borderId="0" xfId="3" applyFont="1" applyFill="1"/>
    <xf numFmtId="0" fontId="4" fillId="3" borderId="0" xfId="3" applyFont="1" applyFill="1" applyAlignment="1">
      <alignment horizontal="center"/>
    </xf>
    <xf numFmtId="0" fontId="4" fillId="3" borderId="0" xfId="3" applyFont="1" applyFill="1" applyBorder="1"/>
    <xf numFmtId="167" fontId="4" fillId="3" borderId="0" xfId="3" applyNumberFormat="1" applyFont="1" applyFill="1" applyBorder="1" applyAlignment="1">
      <alignment horizontal="center"/>
    </xf>
    <xf numFmtId="3" fontId="4" fillId="3" borderId="0" xfId="3" applyNumberFormat="1" applyFont="1" applyFill="1"/>
    <xf numFmtId="164" fontId="4" fillId="3" borderId="0" xfId="5" applyFont="1" applyFill="1"/>
    <xf numFmtId="9" fontId="7" fillId="3" borderId="0" xfId="6" applyFont="1" applyFill="1"/>
    <xf numFmtId="0" fontId="0" fillId="3" borderId="0" xfId="0" applyFill="1"/>
    <xf numFmtId="0" fontId="2" fillId="3" borderId="0" xfId="0" applyFont="1" applyFill="1" applyAlignment="1">
      <alignment horizontal="right"/>
    </xf>
    <xf numFmtId="0" fontId="4" fillId="3" borderId="2" xfId="0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1" fontId="5" fillId="3" borderId="3" xfId="0" quotePrefix="1" applyNumberFormat="1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0" fontId="10" fillId="3" borderId="0" xfId="2" applyFont="1" applyFill="1"/>
    <xf numFmtId="0" fontId="11" fillId="3" borderId="0" xfId="0" applyFont="1" applyFill="1"/>
    <xf numFmtId="0" fontId="5" fillId="3" borderId="0" xfId="8" applyFill="1" applyAlignment="1">
      <alignment horizontal="left"/>
    </xf>
    <xf numFmtId="0" fontId="12" fillId="3" borderId="0" xfId="0" applyFont="1" applyFill="1"/>
    <xf numFmtId="0" fontId="15" fillId="2" borderId="0" xfId="9" applyFont="1" applyFill="1"/>
    <xf numFmtId="0" fontId="15" fillId="2" borderId="0" xfId="9" applyFont="1" applyFill="1" applyAlignment="1">
      <alignment horizontal="right"/>
    </xf>
    <xf numFmtId="0" fontId="5" fillId="2" borderId="0" xfId="0" applyFont="1" applyFill="1"/>
    <xf numFmtId="1" fontId="16" fillId="3" borderId="2" xfId="0" applyNumberFormat="1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3" borderId="2" xfId="0" applyFont="1" applyFill="1" applyBorder="1" applyAlignment="1">
      <alignment horizontal="right"/>
    </xf>
    <xf numFmtId="0" fontId="2" fillId="2" borderId="0" xfId="0" applyFont="1" applyFill="1" applyBorder="1"/>
    <xf numFmtId="0" fontId="14" fillId="2" borderId="0" xfId="9" applyFont="1" applyFill="1"/>
    <xf numFmtId="0" fontId="14" fillId="2" borderId="0" xfId="9" applyFont="1" applyFill="1" applyAlignment="1">
      <alignment horizontal="right"/>
    </xf>
    <xf numFmtId="13" fontId="16" fillId="3" borderId="2" xfId="0" applyNumberFormat="1" applyFont="1" applyFill="1" applyBorder="1" applyAlignment="1">
      <alignment horizontal="center"/>
    </xf>
    <xf numFmtId="2" fontId="16" fillId="3" borderId="2" xfId="0" applyNumberFormat="1" applyFont="1" applyFill="1" applyBorder="1" applyAlignment="1">
      <alignment horizontal="center"/>
    </xf>
    <xf numFmtId="13" fontId="17" fillId="3" borderId="2" xfId="0" applyNumberFormat="1" applyFont="1" applyFill="1" applyBorder="1" applyAlignment="1">
      <alignment horizontal="center"/>
    </xf>
    <xf numFmtId="12" fontId="18" fillId="3" borderId="2" xfId="0" quotePrefix="1" applyNumberFormat="1" applyFont="1" applyFill="1" applyBorder="1" applyAlignment="1">
      <alignment horizontal="right"/>
    </xf>
    <xf numFmtId="49" fontId="17" fillId="3" borderId="2" xfId="0" applyNumberFormat="1" applyFont="1" applyFill="1" applyBorder="1" applyAlignment="1">
      <alignment horizontal="right"/>
    </xf>
    <xf numFmtId="168" fontId="17" fillId="3" borderId="2" xfId="5" applyNumberFormat="1" applyFont="1" applyFill="1" applyBorder="1" applyAlignment="1"/>
    <xf numFmtId="166" fontId="17" fillId="3" borderId="2" xfId="0" applyNumberFormat="1" applyFont="1" applyFill="1" applyBorder="1" applyAlignment="1">
      <alignment horizontal="right"/>
    </xf>
    <xf numFmtId="44" fontId="17" fillId="3" borderId="2" xfId="1" applyFont="1" applyFill="1" applyBorder="1" applyAlignment="1">
      <alignment horizontal="right"/>
    </xf>
    <xf numFmtId="44" fontId="17" fillId="3" borderId="2" xfId="1" applyFont="1" applyFill="1" applyBorder="1"/>
    <xf numFmtId="168" fontId="17" fillId="3" borderId="7" xfId="5" applyNumberFormat="1" applyFont="1" applyFill="1" applyBorder="1" applyAlignment="1"/>
    <xf numFmtId="1" fontId="17" fillId="3" borderId="7" xfId="0" applyNumberFormat="1" applyFont="1" applyFill="1" applyBorder="1" applyAlignment="1">
      <alignment horizontal="right"/>
    </xf>
    <xf numFmtId="166" fontId="17" fillId="3" borderId="7" xfId="0" applyNumberFormat="1" applyFont="1" applyFill="1" applyBorder="1" applyAlignment="1">
      <alignment horizontal="right"/>
    </xf>
    <xf numFmtId="12" fontId="17" fillId="3" borderId="2" xfId="0" applyNumberFormat="1" applyFont="1" applyFill="1" applyBorder="1" applyAlignment="1">
      <alignment horizontal="right"/>
    </xf>
    <xf numFmtId="0" fontId="17" fillId="3" borderId="2" xfId="0" applyFont="1" applyFill="1" applyBorder="1" applyAlignment="1">
      <alignment horizontal="right"/>
    </xf>
    <xf numFmtId="12" fontId="17" fillId="3" borderId="2" xfId="0" quotePrefix="1" applyNumberFormat="1" applyFont="1" applyFill="1" applyBorder="1" applyAlignment="1">
      <alignment horizontal="right"/>
    </xf>
    <xf numFmtId="13" fontId="18" fillId="3" borderId="2" xfId="0" applyNumberFormat="1" applyFont="1" applyFill="1" applyBorder="1" applyAlignment="1">
      <alignment horizontal="center"/>
    </xf>
    <xf numFmtId="12" fontId="18" fillId="3" borderId="2" xfId="0" applyNumberFormat="1" applyFont="1" applyFill="1" applyBorder="1" applyAlignment="1">
      <alignment horizontal="right"/>
    </xf>
    <xf numFmtId="13" fontId="18" fillId="3" borderId="2" xfId="10" applyNumberFormat="1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168" fontId="17" fillId="3" borderId="2" xfId="5" applyNumberFormat="1" applyFont="1" applyFill="1" applyBorder="1" applyAlignment="1">
      <alignment horizontal="left" indent="1"/>
    </xf>
    <xf numFmtId="0" fontId="17" fillId="3" borderId="2" xfId="0" applyFont="1" applyFill="1" applyBorder="1"/>
    <xf numFmtId="166" fontId="17" fillId="3" borderId="2" xfId="0" applyNumberFormat="1" applyFont="1" applyFill="1" applyBorder="1"/>
    <xf numFmtId="0" fontId="0" fillId="3" borderId="0" xfId="0" applyFill="1" applyBorder="1"/>
    <xf numFmtId="13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/>
    <xf numFmtId="164" fontId="5" fillId="3" borderId="0" xfId="11" applyNumberFormat="1" applyFont="1" applyFill="1" applyBorder="1"/>
    <xf numFmtId="13" fontId="17" fillId="3" borderId="2" xfId="0" applyNumberFormat="1" applyFont="1" applyFill="1" applyBorder="1" applyAlignment="1">
      <alignment horizontal="right"/>
    </xf>
    <xf numFmtId="3" fontId="17" fillId="3" borderId="2" xfId="12" applyNumberFormat="1" applyFont="1" applyFill="1" applyBorder="1" applyAlignment="1">
      <alignment horizontal="right"/>
    </xf>
    <xf numFmtId="0" fontId="17" fillId="3" borderId="2" xfId="12" quotePrefix="1" applyFont="1" applyFill="1" applyBorder="1" applyAlignment="1">
      <alignment horizontal="left"/>
    </xf>
    <xf numFmtId="169" fontId="17" fillId="3" borderId="2" xfId="12" applyNumberFormat="1" applyFont="1" applyFill="1" applyBorder="1" applyAlignment="1">
      <alignment horizontal="right"/>
    </xf>
    <xf numFmtId="44" fontId="0" fillId="3" borderId="0" xfId="0" applyNumberFormat="1" applyFill="1"/>
    <xf numFmtId="44" fontId="0" fillId="3" borderId="0" xfId="1" applyFont="1" applyFill="1"/>
    <xf numFmtId="10" fontId="0" fillId="3" borderId="0" xfId="13" applyNumberFormat="1" applyFont="1" applyFill="1"/>
    <xf numFmtId="165" fontId="15" fillId="3" borderId="2" xfId="0" applyNumberFormat="1" applyFont="1" applyFill="1" applyBorder="1" applyAlignment="1">
      <alignment horizontal="center"/>
    </xf>
    <xf numFmtId="166" fontId="4" fillId="3" borderId="0" xfId="0" applyNumberFormat="1" applyFont="1" applyFill="1" applyAlignment="1">
      <alignment horizontal="center"/>
    </xf>
    <xf numFmtId="0" fontId="3" fillId="3" borderId="0" xfId="4" applyFont="1" applyFill="1" applyAlignment="1">
      <alignment horizontal="left"/>
    </xf>
    <xf numFmtId="0" fontId="5" fillId="3" borderId="0" xfId="4" applyFont="1" applyFill="1" applyAlignment="1">
      <alignment horizontal="left"/>
    </xf>
    <xf numFmtId="0" fontId="5" fillId="3" borderId="0" xfId="4" applyFill="1" applyAlignment="1"/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0" xfId="7" applyFont="1" applyFill="1" applyAlignment="1">
      <alignment horizontal="left"/>
    </xf>
  </cellXfs>
  <cellStyles count="14">
    <cellStyle name="Comma 2 2" xfId="11" xr:uid="{00000000-0005-0000-0000-000000000000}"/>
    <cellStyle name="Comma 3 2" xfId="5" xr:uid="{00000000-0005-0000-0000-000001000000}"/>
    <cellStyle name="Currency" xfId="1" builtinId="4"/>
    <cellStyle name="Normal" xfId="0" builtinId="0"/>
    <cellStyle name="Normal 10" xfId="7" xr:uid="{00000000-0005-0000-0000-000004000000}"/>
    <cellStyle name="Normal 17 10" xfId="4" xr:uid="{00000000-0005-0000-0000-000005000000}"/>
    <cellStyle name="Normal 2" xfId="9" xr:uid="{00000000-0005-0000-0000-000006000000}"/>
    <cellStyle name="Normal 2 3" xfId="10" xr:uid="{00000000-0005-0000-0000-000007000000}"/>
    <cellStyle name="Normal 3" xfId="3" xr:uid="{00000000-0005-0000-0000-000008000000}"/>
    <cellStyle name="Normal 5" xfId="2" xr:uid="{00000000-0005-0000-0000-000009000000}"/>
    <cellStyle name="Normal_NL FL1216" xfId="8" xr:uid="{00000000-0005-0000-0000-00000A000000}"/>
    <cellStyle name="Normal_UW XHPF0515" xfId="12" xr:uid="{00000000-0005-0000-0000-00000B000000}"/>
    <cellStyle name="Percent" xfId="13" builtinId="5"/>
    <cellStyle name="Percent 3" xfId="6" xr:uid="{00000000-0005-0000-0000-00000D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fi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5" Type="http://schemas.openxmlformats.org/officeDocument/2006/relationships/image" Target="../media/image5.jfi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0.png"/><Relationship Id="rId2" Type="http://schemas.openxmlformats.org/officeDocument/2006/relationships/image" Target="../media/image5.jfif"/><Relationship Id="rId1" Type="http://schemas.openxmlformats.org/officeDocument/2006/relationships/image" Target="../media/image7.png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4</xdr:col>
      <xdr:colOff>1279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3611254" cy="885825"/>
        </a:xfrm>
        <a:prstGeom prst="rect">
          <a:avLst/>
        </a:prstGeom>
      </xdr:spPr>
    </xdr:pic>
    <xdr:clientData/>
  </xdr:twoCellAnchor>
  <xdr:twoCellAnchor editAs="oneCell">
    <xdr:from>
      <xdr:col>2</xdr:col>
      <xdr:colOff>409575</xdr:colOff>
      <xdr:row>6</xdr:row>
      <xdr:rowOff>180975</xdr:rowOff>
    </xdr:from>
    <xdr:to>
      <xdr:col>3</xdr:col>
      <xdr:colOff>409575</xdr:colOff>
      <xdr:row>13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8475" y="1190625"/>
          <a:ext cx="990600" cy="1114425"/>
        </a:xfrm>
        <a:prstGeom prst="rect">
          <a:avLst/>
        </a:prstGeom>
      </xdr:spPr>
    </xdr:pic>
    <xdr:clientData/>
  </xdr:twoCellAnchor>
  <xdr:twoCellAnchor editAs="oneCell">
    <xdr:from>
      <xdr:col>3</xdr:col>
      <xdr:colOff>800100</xdr:colOff>
      <xdr:row>6</xdr:row>
      <xdr:rowOff>114299</xdr:rowOff>
    </xdr:from>
    <xdr:to>
      <xdr:col>7</xdr:col>
      <xdr:colOff>81915</xdr:colOff>
      <xdr:row>13</xdr:row>
      <xdr:rowOff>114299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1123949"/>
          <a:ext cx="3244215" cy="1209675"/>
        </a:xfrm>
        <a:prstGeom prst="rect">
          <a:avLst/>
        </a:prstGeom>
      </xdr:spPr>
    </xdr:pic>
    <xdr:clientData/>
  </xdr:twoCellAnchor>
  <xdr:twoCellAnchor editAs="oneCell">
    <xdr:from>
      <xdr:col>7</xdr:col>
      <xdr:colOff>523876</xdr:colOff>
      <xdr:row>8</xdr:row>
      <xdr:rowOff>142875</xdr:rowOff>
    </xdr:from>
    <xdr:to>
      <xdr:col>9</xdr:col>
      <xdr:colOff>447454</xdr:colOff>
      <xdr:row>11</xdr:row>
      <xdr:rowOff>159711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6" y="1514475"/>
          <a:ext cx="1523778" cy="540711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8</xdr:row>
      <xdr:rowOff>85725</xdr:rowOff>
    </xdr:from>
    <xdr:to>
      <xdr:col>1</xdr:col>
      <xdr:colOff>1457699</xdr:colOff>
      <xdr:row>13</xdr:row>
      <xdr:rowOff>51257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457325"/>
          <a:ext cx="2362574" cy="8132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2</xdr:col>
      <xdr:colOff>1323975</xdr:colOff>
      <xdr:row>5</xdr:row>
      <xdr:rowOff>95250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3238500" cy="885825"/>
        </a:xfrm>
        <a:prstGeom prst="rect">
          <a:avLst/>
        </a:prstGeom>
      </xdr:spPr>
    </xdr:pic>
    <xdr:clientData/>
  </xdr:twoCellAnchor>
  <xdr:twoCellAnchor editAs="oneCell">
    <xdr:from>
      <xdr:col>2</xdr:col>
      <xdr:colOff>619125</xdr:colOff>
      <xdr:row>6</xdr:row>
      <xdr:rowOff>152401</xdr:rowOff>
    </xdr:from>
    <xdr:to>
      <xdr:col>2</xdr:col>
      <xdr:colOff>1609725</xdr:colOff>
      <xdr:row>13</xdr:row>
      <xdr:rowOff>57151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1162051"/>
          <a:ext cx="990600" cy="1114425"/>
        </a:xfrm>
        <a:prstGeom prst="rect">
          <a:avLst/>
        </a:prstGeom>
      </xdr:spPr>
    </xdr:pic>
    <xdr:clientData/>
  </xdr:twoCellAnchor>
  <xdr:twoCellAnchor editAs="oneCell">
    <xdr:from>
      <xdr:col>2</xdr:col>
      <xdr:colOff>1895475</xdr:colOff>
      <xdr:row>6</xdr:row>
      <xdr:rowOff>123825</xdr:rowOff>
    </xdr:from>
    <xdr:to>
      <xdr:col>5</xdr:col>
      <xdr:colOff>929640</xdr:colOff>
      <xdr:row>13</xdr:row>
      <xdr:rowOff>123825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6675" y="1133475"/>
          <a:ext cx="3244215" cy="1209675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342901</xdr:colOff>
      <xdr:row>8</xdr:row>
      <xdr:rowOff>161926</xdr:rowOff>
    </xdr:from>
    <xdr:to>
      <xdr:col>8</xdr:col>
      <xdr:colOff>266479</xdr:colOff>
      <xdr:row>12</xdr:row>
      <xdr:rowOff>16837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1" y="1533526"/>
          <a:ext cx="1523778" cy="540711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8</xdr:row>
      <xdr:rowOff>9526</xdr:rowOff>
    </xdr:from>
    <xdr:to>
      <xdr:col>2</xdr:col>
      <xdr:colOff>161925</xdr:colOff>
      <xdr:row>12</xdr:row>
      <xdr:rowOff>5705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381126"/>
          <a:ext cx="1981200" cy="6819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930089</xdr:colOff>
      <xdr:row>40</xdr:row>
      <xdr:rowOff>22412</xdr:rowOff>
    </xdr:from>
    <xdr:to>
      <xdr:col>4</xdr:col>
      <xdr:colOff>1352550</xdr:colOff>
      <xdr:row>43</xdr:row>
      <xdr:rowOff>172364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4589" y="6747062"/>
          <a:ext cx="2136961" cy="750027"/>
        </a:xfrm>
        <a:prstGeom prst="rect">
          <a:avLst/>
        </a:prstGeom>
      </xdr:spPr>
    </xdr:pic>
    <xdr:clientData/>
  </xdr:twoCellAnchor>
  <xdr:twoCellAnchor editAs="oneCell">
    <xdr:from>
      <xdr:col>5</xdr:col>
      <xdr:colOff>112059</xdr:colOff>
      <xdr:row>40</xdr:row>
      <xdr:rowOff>61363</xdr:rowOff>
    </xdr:from>
    <xdr:to>
      <xdr:col>8</xdr:col>
      <xdr:colOff>555626</xdr:colOff>
      <xdr:row>44</xdr:row>
      <xdr:rowOff>39222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5559" y="6786013"/>
          <a:ext cx="2367617" cy="806534"/>
        </a:xfrm>
        <a:prstGeom prst="rect">
          <a:avLst/>
        </a:prstGeom>
      </xdr:spPr>
    </xdr:pic>
    <xdr:clientData/>
  </xdr:twoCellAnchor>
  <xdr:twoCellAnchor editAs="oneCell">
    <xdr:from>
      <xdr:col>0</xdr:col>
      <xdr:colOff>145675</xdr:colOff>
      <xdr:row>40</xdr:row>
      <xdr:rowOff>67236</xdr:rowOff>
    </xdr:from>
    <xdr:to>
      <xdr:col>3</xdr:col>
      <xdr:colOff>720376</xdr:colOff>
      <xdr:row>44</xdr:row>
      <xdr:rowOff>76015</xdr:rowOff>
    </xdr:to>
    <xdr:pic>
      <xdr:nvPicPr>
        <xdr:cNvPr id="8" name="Picture 7" descr="https://muellerstreamline.com/wp-content/uploads/2018/12/Streamline-SDR-outlined_SML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5" y="6791886"/>
          <a:ext cx="2413026" cy="837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38100</xdr:rowOff>
    </xdr:from>
    <xdr:to>
      <xdr:col>3</xdr:col>
      <xdr:colOff>1566741</xdr:colOff>
      <xdr:row>5</xdr:row>
      <xdr:rowOff>73212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38100"/>
          <a:ext cx="3176466" cy="997137"/>
        </a:xfrm>
        <a:prstGeom prst="rect">
          <a:avLst/>
        </a:prstGeom>
      </xdr:spPr>
    </xdr:pic>
    <xdr:clientData/>
  </xdr:twoCellAnchor>
  <xdr:twoCellAnchor editAs="oneCell">
    <xdr:from>
      <xdr:col>3</xdr:col>
      <xdr:colOff>342900</xdr:colOff>
      <xdr:row>6</xdr:row>
      <xdr:rowOff>38101</xdr:rowOff>
    </xdr:from>
    <xdr:to>
      <xdr:col>3</xdr:col>
      <xdr:colOff>1628775</xdr:colOff>
      <xdr:row>13</xdr:row>
      <xdr:rowOff>103656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1190626"/>
          <a:ext cx="1285875" cy="1437155"/>
        </a:xfrm>
        <a:prstGeom prst="rect">
          <a:avLst/>
        </a:prstGeom>
      </xdr:spPr>
    </xdr:pic>
    <xdr:clientData/>
  </xdr:twoCellAnchor>
  <xdr:twoCellAnchor editAs="oneCell">
    <xdr:from>
      <xdr:col>3</xdr:col>
      <xdr:colOff>1657350</xdr:colOff>
      <xdr:row>6</xdr:row>
      <xdr:rowOff>0</xdr:rowOff>
    </xdr:from>
    <xdr:to>
      <xdr:col>6</xdr:col>
      <xdr:colOff>208354</xdr:colOff>
      <xdr:row>12</xdr:row>
      <xdr:rowOff>170330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1152525"/>
          <a:ext cx="2608654" cy="1341905"/>
        </a:xfrm>
        <a:prstGeom prst="rect">
          <a:avLst/>
        </a:prstGeom>
      </xdr:spPr>
    </xdr:pic>
    <xdr:clientData/>
  </xdr:twoCellAnchor>
  <xdr:twoCellAnchor editAs="oneCell">
    <xdr:from>
      <xdr:col>6</xdr:col>
      <xdr:colOff>261658</xdr:colOff>
      <xdr:row>8</xdr:row>
      <xdr:rowOff>49307</xdr:rowOff>
    </xdr:from>
    <xdr:to>
      <xdr:col>9</xdr:col>
      <xdr:colOff>205967</xdr:colOff>
      <xdr:row>11</xdr:row>
      <xdr:rowOff>58486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3808" y="1601882"/>
          <a:ext cx="2087434" cy="5902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tabSelected="1" workbookViewId="0">
      <selection activeCell="L25" sqref="L25"/>
    </sheetView>
  </sheetViews>
  <sheetFormatPr defaultRowHeight="15" x14ac:dyDescent="0.25"/>
  <cols>
    <col min="1" max="1" width="14.85546875" style="18" customWidth="1"/>
    <col min="2" max="2" width="24.5703125" style="18" bestFit="1" customWidth="1"/>
    <col min="3" max="8" width="14.85546875" style="18" customWidth="1"/>
    <col min="9" max="9" width="9.140625" style="18"/>
    <col min="10" max="10" width="9" style="18" customWidth="1"/>
    <col min="11" max="16384" width="9.140625" style="18"/>
  </cols>
  <sheetData>
    <row r="1" spans="1:11" s="4" customFormat="1" ht="15.75" x14ac:dyDescent="0.25">
      <c r="K1" s="5" t="s">
        <v>428</v>
      </c>
    </row>
    <row r="2" spans="1:11" s="4" customFormat="1" ht="12.75" x14ac:dyDescent="0.2">
      <c r="K2" s="6" t="s">
        <v>429</v>
      </c>
    </row>
    <row r="3" spans="1:11" s="4" customFormat="1" ht="12.75" x14ac:dyDescent="0.2">
      <c r="K3" s="6"/>
    </row>
    <row r="4" spans="1:11" s="4" customFormat="1" ht="12.75" x14ac:dyDescent="0.2">
      <c r="K4" s="7" t="s">
        <v>46</v>
      </c>
    </row>
    <row r="5" spans="1:11" s="4" customFormat="1" ht="12.75" x14ac:dyDescent="0.2"/>
    <row r="6" spans="1:11" s="4" customFormat="1" ht="12.75" x14ac:dyDescent="0.2"/>
    <row r="7" spans="1:11" s="4" customFormat="1" ht="15.75" x14ac:dyDescent="0.25">
      <c r="A7" s="78" t="s">
        <v>47</v>
      </c>
      <c r="B7" s="78"/>
      <c r="C7" s="78"/>
      <c r="D7" s="78"/>
    </row>
    <row r="8" spans="1:11" s="4" customFormat="1" ht="12.75" x14ac:dyDescent="0.2"/>
    <row r="9" spans="1:11" s="4" customFormat="1" ht="15.75" x14ac:dyDescent="0.25">
      <c r="A9" s="78"/>
      <c r="B9" s="78"/>
      <c r="C9" s="78"/>
      <c r="D9" s="78"/>
      <c r="E9" s="8"/>
      <c r="F9" s="8"/>
      <c r="G9" s="8"/>
      <c r="H9" s="8"/>
      <c r="I9" s="8"/>
      <c r="J9" s="8"/>
      <c r="K9" s="5"/>
    </row>
    <row r="10" spans="1:11" s="4" customFormat="1" ht="12.75" x14ac:dyDescent="0.2">
      <c r="A10" s="79"/>
      <c r="B10" s="80"/>
      <c r="C10" s="80"/>
      <c r="D10" s="9"/>
      <c r="E10" s="9"/>
      <c r="F10" s="10"/>
      <c r="G10" s="10"/>
      <c r="H10" s="10"/>
      <c r="I10" s="9"/>
      <c r="J10" s="9"/>
      <c r="K10" s="6"/>
    </row>
    <row r="11" spans="1:11" s="4" customFormat="1" ht="12.75" x14ac:dyDescent="0.2">
      <c r="A11" s="11"/>
      <c r="B11" s="12"/>
      <c r="C11" s="11"/>
      <c r="D11" s="9"/>
      <c r="E11" s="9"/>
      <c r="F11" s="10"/>
      <c r="G11" s="10"/>
      <c r="H11" s="10"/>
      <c r="I11" s="9"/>
      <c r="J11" s="9"/>
      <c r="K11" s="6"/>
    </row>
    <row r="12" spans="1:11" s="4" customFormat="1" ht="12.75" x14ac:dyDescent="0.2">
      <c r="A12" s="13"/>
      <c r="B12" s="14"/>
      <c r="C12" s="11"/>
      <c r="D12" s="11"/>
      <c r="E12" s="11"/>
      <c r="F12" s="15"/>
      <c r="G12" s="15"/>
      <c r="H12" s="15"/>
      <c r="I12" s="16"/>
      <c r="J12" s="11"/>
      <c r="K12" s="7"/>
    </row>
    <row r="13" spans="1:11" s="4" customFormat="1" ht="12.75" x14ac:dyDescent="0.2">
      <c r="K13" s="17"/>
    </row>
    <row r="15" spans="1:11" x14ac:dyDescent="0.25">
      <c r="A15" s="1" t="s">
        <v>0</v>
      </c>
      <c r="B15" s="1"/>
      <c r="C15" s="1"/>
      <c r="D15" s="1"/>
      <c r="E15" s="1"/>
      <c r="F15" s="1"/>
      <c r="G15" s="1"/>
      <c r="H15" s="2"/>
      <c r="I15" s="83" t="s">
        <v>61</v>
      </c>
      <c r="J15" s="84"/>
    </row>
    <row r="16" spans="1:11" ht="15" customHeight="1" x14ac:dyDescent="0.25">
      <c r="A16" s="3" t="s">
        <v>1</v>
      </c>
      <c r="B16" s="3"/>
      <c r="C16" s="1"/>
      <c r="D16" s="1"/>
      <c r="E16" s="1"/>
      <c r="F16" s="1"/>
      <c r="G16" s="1"/>
      <c r="H16" s="2" t="s">
        <v>2</v>
      </c>
      <c r="I16" s="81">
        <v>1</v>
      </c>
      <c r="J16" s="82"/>
    </row>
    <row r="17" spans="1:12" s="23" customFormat="1" ht="12.75" customHeight="1" x14ac:dyDescent="0.2">
      <c r="A17" s="20" t="s">
        <v>3</v>
      </c>
      <c r="B17" s="21" t="s">
        <v>4</v>
      </c>
      <c r="C17" s="22" t="s">
        <v>5</v>
      </c>
      <c r="D17" s="22" t="s">
        <v>6</v>
      </c>
      <c r="E17" s="22" t="s">
        <v>7</v>
      </c>
      <c r="F17" s="22" t="s">
        <v>8</v>
      </c>
      <c r="G17" s="22" t="s">
        <v>9</v>
      </c>
      <c r="H17" s="20" t="s">
        <v>10</v>
      </c>
      <c r="I17" s="20" t="s">
        <v>59</v>
      </c>
      <c r="J17" s="20" t="s">
        <v>60</v>
      </c>
    </row>
    <row r="18" spans="1:12" x14ac:dyDescent="0.25">
      <c r="A18" s="24" t="s">
        <v>21</v>
      </c>
      <c r="B18" s="25" t="s">
        <v>22</v>
      </c>
      <c r="C18" s="26">
        <v>0.11210000000000001</v>
      </c>
      <c r="D18" s="26" t="s">
        <v>11</v>
      </c>
      <c r="E18" s="24">
        <v>500</v>
      </c>
      <c r="F18" s="22" t="s">
        <v>12</v>
      </c>
      <c r="G18" s="27" t="s">
        <v>23</v>
      </c>
      <c r="H18" s="28">
        <v>5.22310344827586</v>
      </c>
      <c r="I18" s="28">
        <f t="shared" ref="I18:I26" si="0">H18*$I$16</f>
        <v>5.22310344827586</v>
      </c>
      <c r="J18" s="28">
        <f t="shared" ref="J18:J24" si="1">I18*20</f>
        <v>104.4620689655172</v>
      </c>
      <c r="L18" s="77"/>
    </row>
    <row r="19" spans="1:12" x14ac:dyDescent="0.25">
      <c r="A19" s="24" t="s">
        <v>24</v>
      </c>
      <c r="B19" s="25" t="s">
        <v>25</v>
      </c>
      <c r="C19" s="26">
        <v>0.19689999999999999</v>
      </c>
      <c r="D19" s="26" t="s">
        <v>13</v>
      </c>
      <c r="E19" s="24">
        <v>500</v>
      </c>
      <c r="F19" s="22" t="s">
        <v>12</v>
      </c>
      <c r="G19" s="27" t="s">
        <v>26</v>
      </c>
      <c r="H19" s="28">
        <v>8.9837379310344829</v>
      </c>
      <c r="I19" s="28">
        <f t="shared" si="0"/>
        <v>8.9837379310344829</v>
      </c>
      <c r="J19" s="28">
        <f t="shared" si="1"/>
        <v>179.67475862068966</v>
      </c>
      <c r="L19" s="77"/>
    </row>
    <row r="20" spans="1:12" x14ac:dyDescent="0.25">
      <c r="A20" s="24" t="s">
        <v>27</v>
      </c>
      <c r="B20" s="25" t="s">
        <v>28</v>
      </c>
      <c r="C20" s="26">
        <v>0.30759999999999998</v>
      </c>
      <c r="D20" s="26" t="s">
        <v>14</v>
      </c>
      <c r="E20" s="24">
        <v>500</v>
      </c>
      <c r="F20" s="22" t="s">
        <v>12</v>
      </c>
      <c r="G20" s="27" t="s">
        <v>29</v>
      </c>
      <c r="H20" s="28">
        <v>12.677516689655171</v>
      </c>
      <c r="I20" s="28">
        <f t="shared" si="0"/>
        <v>12.677516689655171</v>
      </c>
      <c r="J20" s="28">
        <f t="shared" si="1"/>
        <v>253.55033379310342</v>
      </c>
      <c r="L20" s="77"/>
    </row>
    <row r="21" spans="1:12" x14ac:dyDescent="0.25">
      <c r="A21" s="24" t="s">
        <v>30</v>
      </c>
      <c r="B21" s="25" t="s">
        <v>31</v>
      </c>
      <c r="C21" s="26">
        <v>0.44269999999999998</v>
      </c>
      <c r="D21" s="26" t="s">
        <v>15</v>
      </c>
      <c r="E21" s="24">
        <v>200</v>
      </c>
      <c r="F21" s="22" t="s">
        <v>12</v>
      </c>
      <c r="G21" s="27" t="s">
        <v>32</v>
      </c>
      <c r="H21" s="28">
        <v>18.469764310344825</v>
      </c>
      <c r="I21" s="28">
        <f t="shared" si="0"/>
        <v>18.469764310344825</v>
      </c>
      <c r="J21" s="28">
        <f t="shared" si="1"/>
        <v>369.39528620689651</v>
      </c>
      <c r="L21" s="77"/>
    </row>
    <row r="22" spans="1:12" x14ac:dyDescent="0.25">
      <c r="A22" s="24" t="s">
        <v>33</v>
      </c>
      <c r="B22" s="25" t="s">
        <v>34</v>
      </c>
      <c r="C22" s="26">
        <v>0.60240000000000005</v>
      </c>
      <c r="D22" s="26" t="s">
        <v>16</v>
      </c>
      <c r="E22" s="24">
        <v>200</v>
      </c>
      <c r="F22" s="22" t="s">
        <v>12</v>
      </c>
      <c r="G22" s="27" t="s">
        <v>35</v>
      </c>
      <c r="H22" s="28">
        <v>24.136309241379301</v>
      </c>
      <c r="I22" s="28">
        <f t="shared" si="0"/>
        <v>24.136309241379301</v>
      </c>
      <c r="J22" s="28">
        <f t="shared" si="1"/>
        <v>482.72618482758605</v>
      </c>
      <c r="L22" s="77"/>
    </row>
    <row r="23" spans="1:12" x14ac:dyDescent="0.25">
      <c r="A23" s="24" t="s">
        <v>36</v>
      </c>
      <c r="B23" s="25" t="s">
        <v>37</v>
      </c>
      <c r="C23" s="26">
        <v>0.99670000000000003</v>
      </c>
      <c r="D23" s="26" t="s">
        <v>17</v>
      </c>
      <c r="E23" s="24">
        <v>100</v>
      </c>
      <c r="F23" s="22" t="s">
        <v>12</v>
      </c>
      <c r="G23" s="27" t="s">
        <v>38</v>
      </c>
      <c r="H23" s="28">
        <v>39.550732137931021</v>
      </c>
      <c r="I23" s="28">
        <f t="shared" si="0"/>
        <v>39.550732137931021</v>
      </c>
      <c r="J23" s="28">
        <f t="shared" si="1"/>
        <v>791.01464275862043</v>
      </c>
      <c r="L23" s="77"/>
    </row>
    <row r="24" spans="1:12" x14ac:dyDescent="0.25">
      <c r="A24" s="24" t="s">
        <v>39</v>
      </c>
      <c r="B24" s="25" t="s">
        <v>40</v>
      </c>
      <c r="C24" s="26">
        <v>1.4883</v>
      </c>
      <c r="D24" s="26" t="s">
        <v>18</v>
      </c>
      <c r="E24" s="24">
        <v>100</v>
      </c>
      <c r="F24" s="22" t="s">
        <v>12</v>
      </c>
      <c r="G24" s="27" t="s">
        <v>41</v>
      </c>
      <c r="H24" s="28">
        <v>58.721611034482756</v>
      </c>
      <c r="I24" s="28">
        <f t="shared" si="0"/>
        <v>58.721611034482756</v>
      </c>
      <c r="J24" s="28">
        <f t="shared" si="1"/>
        <v>1174.4322206896552</v>
      </c>
      <c r="L24" s="77"/>
    </row>
    <row r="25" spans="1:12" x14ac:dyDescent="0.25">
      <c r="A25" s="24" t="s">
        <v>42</v>
      </c>
      <c r="B25" s="25" t="s">
        <v>43</v>
      </c>
      <c r="C25" s="26">
        <v>2.0781000000000001</v>
      </c>
      <c r="D25" s="26" t="s">
        <v>19</v>
      </c>
      <c r="E25" s="24">
        <v>100</v>
      </c>
      <c r="F25" s="22" t="s">
        <v>12</v>
      </c>
      <c r="G25" s="27" t="s">
        <v>44</v>
      </c>
      <c r="H25" s="28">
        <v>81.605768275862047</v>
      </c>
      <c r="I25" s="28">
        <f t="shared" si="0"/>
        <v>81.605768275862047</v>
      </c>
      <c r="J25" s="76">
        <f>I25*20</f>
        <v>1632.1153655172409</v>
      </c>
      <c r="L25" s="77"/>
    </row>
    <row r="26" spans="1:12" ht="15" customHeight="1" x14ac:dyDescent="0.25">
      <c r="A26" s="24" t="s">
        <v>432</v>
      </c>
      <c r="B26" s="25" t="s">
        <v>433</v>
      </c>
      <c r="C26" s="26">
        <v>3.5545</v>
      </c>
      <c r="D26" s="26" t="s">
        <v>20</v>
      </c>
      <c r="E26" s="24">
        <v>0</v>
      </c>
      <c r="F26" s="22" t="s">
        <v>12</v>
      </c>
      <c r="G26" s="27" t="s">
        <v>45</v>
      </c>
      <c r="H26" s="28">
        <v>147.16093965517243</v>
      </c>
      <c r="I26" s="28">
        <f t="shared" si="0"/>
        <v>147.16093965517243</v>
      </c>
      <c r="J26" s="28">
        <f>I26*20</f>
        <v>2943.2187931034487</v>
      </c>
      <c r="L26" s="77"/>
    </row>
    <row r="28" spans="1:12" x14ac:dyDescent="0.25">
      <c r="H28" s="19"/>
    </row>
  </sheetData>
  <mergeCells count="5">
    <mergeCell ref="A7:D7"/>
    <mergeCell ref="A9:D9"/>
    <mergeCell ref="A10:C10"/>
    <mergeCell ref="I16:J16"/>
    <mergeCell ref="I15:J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1"/>
  <sheetViews>
    <sheetView workbookViewId="0">
      <pane ySplit="19" topLeftCell="A20" activePane="bottomLeft" state="frozen"/>
      <selection pane="bottomLeft" activeCell="B16" sqref="B16"/>
    </sheetView>
  </sheetViews>
  <sheetFormatPr defaultRowHeight="15" x14ac:dyDescent="0.25"/>
  <cols>
    <col min="1" max="2" width="14.85546875" style="18" customWidth="1"/>
    <col min="3" max="3" width="33.42578125" style="18" bestFit="1" customWidth="1"/>
    <col min="4" max="7" width="14.85546875" style="18" customWidth="1"/>
    <col min="8" max="9" width="9.140625" style="18"/>
    <col min="10" max="10" width="9.140625" style="18" customWidth="1"/>
    <col min="11" max="16384" width="9.140625" style="18"/>
  </cols>
  <sheetData>
    <row r="1" spans="1:10" s="4" customFormat="1" ht="15.75" x14ac:dyDescent="0.25">
      <c r="J1" s="5" t="str">
        <f>'XHP-Tube'!K1</f>
        <v>Price List: XHP21</v>
      </c>
    </row>
    <row r="2" spans="1:10" s="4" customFormat="1" ht="12.75" x14ac:dyDescent="0.2">
      <c r="J2" s="6" t="str">
        <f>'XHP-Tube'!K2</f>
        <v>Effective April 15, 2021</v>
      </c>
    </row>
    <row r="3" spans="1:10" s="4" customFormat="1" ht="12.75" x14ac:dyDescent="0.2">
      <c r="J3" s="6"/>
    </row>
    <row r="4" spans="1:10" s="4" customFormat="1" ht="12.75" x14ac:dyDescent="0.2">
      <c r="J4" s="7" t="s">
        <v>46</v>
      </c>
    </row>
    <row r="5" spans="1:10" s="4" customFormat="1" ht="12.75" x14ac:dyDescent="0.2"/>
    <row r="6" spans="1:10" s="4" customFormat="1" ht="12.75" x14ac:dyDescent="0.2"/>
    <row r="7" spans="1:10" s="4" customFormat="1" ht="15.75" x14ac:dyDescent="0.25">
      <c r="A7" s="78" t="s">
        <v>62</v>
      </c>
      <c r="B7" s="78"/>
      <c r="C7" s="78"/>
    </row>
    <row r="8" spans="1:10" s="4" customFormat="1" ht="12.75" x14ac:dyDescent="0.2"/>
    <row r="9" spans="1:10" s="4" customFormat="1" ht="15.75" x14ac:dyDescent="0.25">
      <c r="A9" s="78"/>
      <c r="B9" s="78"/>
      <c r="C9" s="78"/>
      <c r="D9" s="8"/>
      <c r="E9" s="8"/>
      <c r="F9" s="8"/>
      <c r="G9" s="8"/>
      <c r="H9" s="8"/>
      <c r="I9" s="8"/>
      <c r="J9" s="5"/>
    </row>
    <row r="10" spans="1:10" s="4" customFormat="1" ht="12.75" x14ac:dyDescent="0.2">
      <c r="A10" s="79"/>
      <c r="B10" s="80"/>
      <c r="C10" s="9"/>
      <c r="D10" s="9"/>
      <c r="E10" s="10"/>
      <c r="F10" s="10"/>
      <c r="G10" s="10"/>
      <c r="H10" s="9"/>
      <c r="I10" s="9"/>
      <c r="J10" s="6"/>
    </row>
    <row r="11" spans="1:10" s="4" customFormat="1" ht="12.75" x14ac:dyDescent="0.2">
      <c r="A11" s="11"/>
      <c r="B11" s="11"/>
      <c r="C11" s="9"/>
      <c r="D11" s="9"/>
      <c r="E11" s="10"/>
      <c r="F11" s="10"/>
      <c r="G11" s="10"/>
      <c r="H11" s="9"/>
      <c r="I11" s="9"/>
      <c r="J11" s="6"/>
    </row>
    <row r="12" spans="1:10" s="4" customFormat="1" ht="12.75" x14ac:dyDescent="0.2">
      <c r="A12" s="13"/>
      <c r="B12" s="11"/>
      <c r="C12" s="11"/>
      <c r="D12" s="11"/>
      <c r="E12" s="15"/>
      <c r="F12" s="15"/>
      <c r="G12" s="15"/>
      <c r="H12" s="16"/>
      <c r="I12" s="11"/>
      <c r="J12" s="7"/>
    </row>
    <row r="13" spans="1:10" s="4" customFormat="1" ht="12.75" x14ac:dyDescent="0.2">
      <c r="J13" s="17"/>
    </row>
    <row r="14" spans="1:10" s="4" customFormat="1" ht="12.75" x14ac:dyDescent="0.2">
      <c r="J14" s="17"/>
    </row>
    <row r="15" spans="1:10" x14ac:dyDescent="0.25">
      <c r="A15" s="39" t="s">
        <v>61</v>
      </c>
      <c r="B15" s="38">
        <v>1</v>
      </c>
      <c r="G15" s="19"/>
    </row>
    <row r="17" spans="1:14" x14ac:dyDescent="0.25">
      <c r="A17" s="41" t="s">
        <v>63</v>
      </c>
      <c r="B17" s="33"/>
      <c r="C17" s="33"/>
      <c r="D17" s="34"/>
      <c r="E17" s="35"/>
      <c r="F17" s="35"/>
      <c r="G17" s="35"/>
      <c r="H17" s="35"/>
      <c r="I17" s="35"/>
      <c r="J17" s="42" t="s">
        <v>64</v>
      </c>
    </row>
    <row r="18" spans="1:14" x14ac:dyDescent="0.25">
      <c r="A18" s="41" t="s">
        <v>1</v>
      </c>
      <c r="B18" s="33"/>
      <c r="C18" s="33"/>
      <c r="D18" s="34"/>
      <c r="E18" s="35"/>
      <c r="F18" s="35"/>
      <c r="G18" s="35"/>
      <c r="H18" s="35"/>
      <c r="I18" s="35"/>
      <c r="J18" s="42" t="s">
        <v>65</v>
      </c>
    </row>
    <row r="19" spans="1:14" x14ac:dyDescent="0.25">
      <c r="A19" s="43" t="s">
        <v>66</v>
      </c>
      <c r="B19" s="43" t="s">
        <v>67</v>
      </c>
      <c r="C19" s="37" t="s">
        <v>68</v>
      </c>
      <c r="D19" s="36" t="s">
        <v>69</v>
      </c>
      <c r="E19" s="37" t="s">
        <v>70</v>
      </c>
      <c r="F19" s="37" t="s">
        <v>71</v>
      </c>
      <c r="G19" s="37" t="s">
        <v>9</v>
      </c>
      <c r="H19" s="37" t="s">
        <v>72</v>
      </c>
      <c r="I19" s="44" t="s">
        <v>73</v>
      </c>
      <c r="J19" s="44" t="s">
        <v>74</v>
      </c>
    </row>
    <row r="20" spans="1:14" x14ac:dyDescent="0.25">
      <c r="A20" s="45" t="s">
        <v>75</v>
      </c>
      <c r="B20" s="46">
        <v>0.375</v>
      </c>
      <c r="C20" s="47" t="s">
        <v>76</v>
      </c>
      <c r="D20" s="48">
        <v>5</v>
      </c>
      <c r="E20" s="48">
        <v>300</v>
      </c>
      <c r="F20" s="48">
        <v>12800</v>
      </c>
      <c r="G20" s="49" t="s">
        <v>297</v>
      </c>
      <c r="H20" s="49">
        <v>1.0999999999999999E-2</v>
      </c>
      <c r="I20" s="50">
        <v>37.323000000000008</v>
      </c>
      <c r="J20" s="51">
        <f>ROUND(I20*$B$15,4)</f>
        <v>37.323</v>
      </c>
      <c r="L20" s="73"/>
      <c r="M20" s="74"/>
      <c r="N20" s="75"/>
    </row>
    <row r="21" spans="1:14" x14ac:dyDescent="0.25">
      <c r="A21" s="45" t="s">
        <v>77</v>
      </c>
      <c r="B21" s="46">
        <v>0.5</v>
      </c>
      <c r="C21" s="47" t="s">
        <v>76</v>
      </c>
      <c r="D21" s="48">
        <v>5</v>
      </c>
      <c r="E21" s="48">
        <v>200</v>
      </c>
      <c r="F21" s="48">
        <v>12800</v>
      </c>
      <c r="G21" s="49" t="s">
        <v>298</v>
      </c>
      <c r="H21" s="49">
        <v>0.02</v>
      </c>
      <c r="I21" s="50">
        <v>40.505318181818183</v>
      </c>
      <c r="J21" s="51">
        <f t="shared" ref="J21:J84" si="0">ROUND(I21*$B$15,4)</f>
        <v>40.505299999999998</v>
      </c>
      <c r="L21" s="73"/>
      <c r="M21" s="74"/>
      <c r="N21" s="75"/>
    </row>
    <row r="22" spans="1:14" x14ac:dyDescent="0.25">
      <c r="A22" s="45" t="s">
        <v>78</v>
      </c>
      <c r="B22" s="46">
        <v>0.625</v>
      </c>
      <c r="C22" s="47" t="s">
        <v>76</v>
      </c>
      <c r="D22" s="48">
        <v>5</v>
      </c>
      <c r="E22" s="48">
        <v>150</v>
      </c>
      <c r="F22" s="48">
        <v>6400</v>
      </c>
      <c r="G22" s="49" t="s">
        <v>299</v>
      </c>
      <c r="H22" s="49">
        <v>3.6999999999999998E-2</v>
      </c>
      <c r="I22" s="50">
        <v>48.367636363636365</v>
      </c>
      <c r="J22" s="51">
        <f t="shared" si="0"/>
        <v>48.367600000000003</v>
      </c>
      <c r="L22" s="73"/>
      <c r="M22" s="74"/>
      <c r="N22" s="75"/>
    </row>
    <row r="23" spans="1:14" x14ac:dyDescent="0.25">
      <c r="A23" s="45" t="s">
        <v>79</v>
      </c>
      <c r="B23" s="46">
        <v>0.75</v>
      </c>
      <c r="C23" s="47" t="s">
        <v>76</v>
      </c>
      <c r="D23" s="48">
        <v>5</v>
      </c>
      <c r="E23" s="48">
        <v>100</v>
      </c>
      <c r="F23" s="48">
        <v>6400</v>
      </c>
      <c r="G23" s="49" t="s">
        <v>300</v>
      </c>
      <c r="H23" s="49">
        <v>6.6000000000000003E-2</v>
      </c>
      <c r="I23" s="50">
        <v>61.308000000000007</v>
      </c>
      <c r="J23" s="51">
        <f t="shared" si="0"/>
        <v>61.308</v>
      </c>
      <c r="L23" s="73"/>
      <c r="M23" s="74"/>
      <c r="N23" s="75"/>
    </row>
    <row r="24" spans="1:14" x14ac:dyDescent="0.25">
      <c r="A24" s="45" t="s">
        <v>80</v>
      </c>
      <c r="B24" s="46">
        <v>0.875</v>
      </c>
      <c r="C24" s="47" t="s">
        <v>76</v>
      </c>
      <c r="D24" s="48">
        <v>5</v>
      </c>
      <c r="E24" s="48">
        <v>70</v>
      </c>
      <c r="F24" s="48">
        <v>6400</v>
      </c>
      <c r="G24" s="49" t="s">
        <v>301</v>
      </c>
      <c r="H24" s="49">
        <v>0.106</v>
      </c>
      <c r="I24" s="50">
        <v>70.059681818181815</v>
      </c>
      <c r="J24" s="51">
        <f t="shared" si="0"/>
        <v>70.059700000000007</v>
      </c>
      <c r="L24" s="73"/>
      <c r="M24" s="74"/>
      <c r="N24" s="75"/>
    </row>
    <row r="25" spans="1:14" x14ac:dyDescent="0.25">
      <c r="A25" s="45" t="s">
        <v>81</v>
      </c>
      <c r="B25" s="46">
        <v>1.125</v>
      </c>
      <c r="C25" s="47" t="s">
        <v>76</v>
      </c>
      <c r="D25" s="48">
        <v>5</v>
      </c>
      <c r="E25" s="48">
        <v>80</v>
      </c>
      <c r="F25" s="48">
        <v>6400</v>
      </c>
      <c r="G25" s="49" t="s">
        <v>302</v>
      </c>
      <c r="H25" s="49">
        <v>0.21299999999999999</v>
      </c>
      <c r="I25" s="50">
        <v>80.004681818181822</v>
      </c>
      <c r="J25" s="51">
        <f t="shared" si="0"/>
        <v>80.0047</v>
      </c>
      <c r="L25" s="73"/>
      <c r="M25" s="74"/>
      <c r="N25" s="75"/>
    </row>
    <row r="26" spans="1:14" x14ac:dyDescent="0.25">
      <c r="A26" s="45" t="s">
        <v>82</v>
      </c>
      <c r="B26" s="46">
        <v>1.375</v>
      </c>
      <c r="C26" s="47" t="s">
        <v>76</v>
      </c>
      <c r="D26" s="48">
        <v>1</v>
      </c>
      <c r="E26" s="48">
        <v>80</v>
      </c>
      <c r="F26" s="48">
        <v>1080</v>
      </c>
      <c r="G26" s="49" t="s">
        <v>303</v>
      </c>
      <c r="H26" s="49">
        <v>0.38500000000000001</v>
      </c>
      <c r="I26" s="50">
        <v>114.19199999999999</v>
      </c>
      <c r="J26" s="51">
        <f t="shared" si="0"/>
        <v>114.19199999999999</v>
      </c>
      <c r="L26" s="73"/>
      <c r="M26" s="74"/>
      <c r="N26" s="75"/>
    </row>
    <row r="27" spans="1:14" x14ac:dyDescent="0.25">
      <c r="A27" s="45" t="s">
        <v>83</v>
      </c>
      <c r="B27" s="46">
        <v>1.625</v>
      </c>
      <c r="C27" s="47" t="s">
        <v>76</v>
      </c>
      <c r="D27" s="48">
        <v>1</v>
      </c>
      <c r="E27" s="48">
        <v>30</v>
      </c>
      <c r="F27" s="48">
        <v>720</v>
      </c>
      <c r="G27" s="49" t="s">
        <v>304</v>
      </c>
      <c r="H27" s="49">
        <v>0.624</v>
      </c>
      <c r="I27" s="50">
        <v>176.59963636363636</v>
      </c>
      <c r="J27" s="51">
        <f t="shared" si="0"/>
        <v>176.59960000000001</v>
      </c>
      <c r="L27" s="73"/>
      <c r="M27" s="74"/>
      <c r="N27" s="75"/>
    </row>
    <row r="28" spans="1:14" x14ac:dyDescent="0.25">
      <c r="A28" s="45" t="s">
        <v>84</v>
      </c>
      <c r="B28" s="46">
        <v>2.125</v>
      </c>
      <c r="C28" s="47" t="s">
        <v>76</v>
      </c>
      <c r="D28" s="48">
        <v>1</v>
      </c>
      <c r="E28" s="48">
        <v>12</v>
      </c>
      <c r="F28" s="48">
        <v>1080</v>
      </c>
      <c r="G28" s="49" t="s">
        <v>305</v>
      </c>
      <c r="H28" s="49">
        <v>1.486</v>
      </c>
      <c r="I28" s="50">
        <v>361.41300000000001</v>
      </c>
      <c r="J28" s="51">
        <f t="shared" si="0"/>
        <v>361.41300000000001</v>
      </c>
      <c r="L28" s="73"/>
      <c r="M28" s="74"/>
      <c r="N28" s="75"/>
    </row>
    <row r="29" spans="1:14" x14ac:dyDescent="0.25">
      <c r="A29" s="45" t="s">
        <v>85</v>
      </c>
      <c r="B29" s="46">
        <v>0.375</v>
      </c>
      <c r="C29" s="47" t="s">
        <v>86</v>
      </c>
      <c r="D29" s="48">
        <v>5</v>
      </c>
      <c r="E29" s="48">
        <v>300</v>
      </c>
      <c r="F29" s="48">
        <v>6400</v>
      </c>
      <c r="G29" s="49" t="s">
        <v>306</v>
      </c>
      <c r="H29" s="49">
        <v>8.9999999999999993E-3</v>
      </c>
      <c r="I29" s="50">
        <v>37.088999999999999</v>
      </c>
      <c r="J29" s="51">
        <f t="shared" si="0"/>
        <v>37.088999999999999</v>
      </c>
      <c r="L29" s="73"/>
      <c r="M29" s="74"/>
      <c r="N29" s="75"/>
    </row>
    <row r="30" spans="1:14" x14ac:dyDescent="0.25">
      <c r="A30" s="45" t="s">
        <v>87</v>
      </c>
      <c r="B30" s="46">
        <v>0.5</v>
      </c>
      <c r="C30" s="47" t="s">
        <v>86</v>
      </c>
      <c r="D30" s="48">
        <v>5</v>
      </c>
      <c r="E30" s="48">
        <v>400</v>
      </c>
      <c r="F30" s="48">
        <v>6400</v>
      </c>
      <c r="G30" s="49" t="s">
        <v>307</v>
      </c>
      <c r="H30" s="49">
        <v>0.02</v>
      </c>
      <c r="I30" s="50">
        <v>43.219636363636361</v>
      </c>
      <c r="J30" s="51">
        <f t="shared" si="0"/>
        <v>43.2196</v>
      </c>
      <c r="L30" s="73"/>
      <c r="M30" s="74"/>
      <c r="N30" s="75"/>
    </row>
    <row r="31" spans="1:14" x14ac:dyDescent="0.25">
      <c r="A31" s="45" t="s">
        <v>88</v>
      </c>
      <c r="B31" s="46">
        <v>0.625</v>
      </c>
      <c r="C31" s="47" t="s">
        <v>86</v>
      </c>
      <c r="D31" s="48">
        <v>5</v>
      </c>
      <c r="E31" s="48">
        <v>150</v>
      </c>
      <c r="F31" s="48">
        <v>6400</v>
      </c>
      <c r="G31" s="49" t="s">
        <v>308</v>
      </c>
      <c r="H31" s="49">
        <v>3.5000000000000003E-2</v>
      </c>
      <c r="I31" s="50">
        <v>49.350681818181812</v>
      </c>
      <c r="J31" s="51">
        <f t="shared" si="0"/>
        <v>49.350700000000003</v>
      </c>
      <c r="L31" s="73"/>
      <c r="M31" s="74"/>
      <c r="N31" s="75"/>
    </row>
    <row r="32" spans="1:14" x14ac:dyDescent="0.25">
      <c r="A32" s="45" t="s">
        <v>89</v>
      </c>
      <c r="B32" s="46">
        <v>0.75</v>
      </c>
      <c r="C32" s="47" t="s">
        <v>86</v>
      </c>
      <c r="D32" s="48">
        <v>5</v>
      </c>
      <c r="E32" s="48">
        <v>100</v>
      </c>
      <c r="F32" s="48">
        <v>6400</v>
      </c>
      <c r="G32" s="49" t="s">
        <v>309</v>
      </c>
      <c r="H32" s="49">
        <v>6.5000000000000002E-2</v>
      </c>
      <c r="I32" s="50">
        <v>62.524636363636361</v>
      </c>
      <c r="J32" s="51">
        <f t="shared" si="0"/>
        <v>62.5246</v>
      </c>
      <c r="L32" s="73"/>
      <c r="M32" s="74"/>
      <c r="N32" s="75"/>
    </row>
    <row r="33" spans="1:14" x14ac:dyDescent="0.25">
      <c r="A33" s="45" t="s">
        <v>90</v>
      </c>
      <c r="B33" s="46">
        <v>0.875</v>
      </c>
      <c r="C33" s="47" t="s">
        <v>86</v>
      </c>
      <c r="D33" s="48">
        <v>5</v>
      </c>
      <c r="E33" s="48">
        <v>80</v>
      </c>
      <c r="F33" s="48">
        <v>6400</v>
      </c>
      <c r="G33" s="49" t="s">
        <v>310</v>
      </c>
      <c r="H33" s="49">
        <v>0.106</v>
      </c>
      <c r="I33" s="50">
        <v>71.37</v>
      </c>
      <c r="J33" s="51">
        <f t="shared" si="0"/>
        <v>71.37</v>
      </c>
      <c r="L33" s="73"/>
      <c r="M33" s="74"/>
      <c r="N33" s="75"/>
    </row>
    <row r="34" spans="1:14" x14ac:dyDescent="0.25">
      <c r="A34" s="45" t="s">
        <v>91</v>
      </c>
      <c r="B34" s="46">
        <v>1.125</v>
      </c>
      <c r="C34" s="47" t="s">
        <v>86</v>
      </c>
      <c r="D34" s="48">
        <v>5</v>
      </c>
      <c r="E34" s="48">
        <v>80</v>
      </c>
      <c r="F34" s="48">
        <v>6400</v>
      </c>
      <c r="G34" s="49" t="s">
        <v>311</v>
      </c>
      <c r="H34" s="49">
        <v>0.21</v>
      </c>
      <c r="I34" s="50">
        <v>81.712636363636364</v>
      </c>
      <c r="J34" s="51">
        <f t="shared" si="0"/>
        <v>81.712599999999995</v>
      </c>
      <c r="L34" s="73"/>
      <c r="M34" s="74"/>
      <c r="N34" s="75"/>
    </row>
    <row r="35" spans="1:14" x14ac:dyDescent="0.25">
      <c r="A35" s="45" t="s">
        <v>92</v>
      </c>
      <c r="B35" s="46">
        <v>1.375</v>
      </c>
      <c r="C35" s="47" t="s">
        <v>86</v>
      </c>
      <c r="D35" s="48">
        <v>1</v>
      </c>
      <c r="E35" s="48">
        <v>80</v>
      </c>
      <c r="F35" s="48">
        <v>1080</v>
      </c>
      <c r="G35" s="49" t="s">
        <v>312</v>
      </c>
      <c r="H35" s="49">
        <v>0.38700000000000001</v>
      </c>
      <c r="I35" s="50">
        <v>117.39763636363637</v>
      </c>
      <c r="J35" s="51">
        <f t="shared" si="0"/>
        <v>117.3976</v>
      </c>
      <c r="L35" s="73"/>
      <c r="M35" s="74"/>
      <c r="N35" s="75"/>
    </row>
    <row r="36" spans="1:14" x14ac:dyDescent="0.25">
      <c r="A36" s="45" t="s">
        <v>93</v>
      </c>
      <c r="B36" s="46">
        <v>1.625</v>
      </c>
      <c r="C36" s="47" t="s">
        <v>86</v>
      </c>
      <c r="D36" s="48">
        <v>1</v>
      </c>
      <c r="E36" s="48">
        <v>25</v>
      </c>
      <c r="F36" s="48">
        <v>720</v>
      </c>
      <c r="G36" s="49" t="s">
        <v>313</v>
      </c>
      <c r="H36" s="49">
        <v>0.627</v>
      </c>
      <c r="I36" s="50">
        <v>181.1393181818182</v>
      </c>
      <c r="J36" s="51">
        <f t="shared" si="0"/>
        <v>181.13929999999999</v>
      </c>
      <c r="L36" s="73"/>
      <c r="M36" s="74"/>
      <c r="N36" s="75"/>
    </row>
    <row r="37" spans="1:14" x14ac:dyDescent="0.25">
      <c r="A37" s="45" t="s">
        <v>94</v>
      </c>
      <c r="B37" s="46">
        <v>2.125</v>
      </c>
      <c r="C37" s="47" t="s">
        <v>86</v>
      </c>
      <c r="D37" s="48">
        <v>1</v>
      </c>
      <c r="E37" s="48">
        <v>15</v>
      </c>
      <c r="F37" s="48">
        <v>1080</v>
      </c>
      <c r="G37" s="49" t="s">
        <v>314</v>
      </c>
      <c r="H37" s="49">
        <v>1.486</v>
      </c>
      <c r="I37" s="50">
        <v>361.41300000000001</v>
      </c>
      <c r="J37" s="51">
        <f t="shared" si="0"/>
        <v>361.41300000000001</v>
      </c>
      <c r="L37" s="73"/>
      <c r="M37" s="74"/>
      <c r="N37" s="75"/>
    </row>
    <row r="38" spans="1:14" x14ac:dyDescent="0.25">
      <c r="A38" s="45" t="s">
        <v>95</v>
      </c>
      <c r="B38" s="46">
        <v>0.375</v>
      </c>
      <c r="C38" s="47" t="s">
        <v>96</v>
      </c>
      <c r="D38" s="48">
        <v>5</v>
      </c>
      <c r="E38" s="48">
        <v>300</v>
      </c>
      <c r="F38" s="52">
        <v>12800</v>
      </c>
      <c r="G38" s="53" t="s">
        <v>315</v>
      </c>
      <c r="H38" s="54">
        <v>1.2999999999999999E-2</v>
      </c>
      <c r="I38" s="50">
        <v>49.256999999999991</v>
      </c>
      <c r="J38" s="51">
        <f t="shared" si="0"/>
        <v>49.256999999999998</v>
      </c>
      <c r="L38" s="73"/>
      <c r="M38" s="74"/>
      <c r="N38" s="75"/>
    </row>
    <row r="39" spans="1:14" x14ac:dyDescent="0.25">
      <c r="A39" s="45" t="s">
        <v>97</v>
      </c>
      <c r="B39" s="46">
        <v>0.5</v>
      </c>
      <c r="C39" s="47" t="s">
        <v>96</v>
      </c>
      <c r="D39" s="48">
        <v>5</v>
      </c>
      <c r="E39" s="48">
        <v>200</v>
      </c>
      <c r="F39" s="52">
        <v>12800</v>
      </c>
      <c r="G39" s="53" t="s">
        <v>316</v>
      </c>
      <c r="H39" s="54">
        <v>2.8000000000000001E-2</v>
      </c>
      <c r="I39" s="50">
        <v>20.615318181818182</v>
      </c>
      <c r="J39" s="51">
        <f t="shared" si="0"/>
        <v>20.615300000000001</v>
      </c>
      <c r="L39" s="73"/>
      <c r="M39" s="74"/>
      <c r="N39" s="75"/>
    </row>
    <row r="40" spans="1:14" x14ac:dyDescent="0.25">
      <c r="A40" s="45" t="s">
        <v>98</v>
      </c>
      <c r="B40" s="46">
        <v>0.625</v>
      </c>
      <c r="C40" s="47" t="s">
        <v>96</v>
      </c>
      <c r="D40" s="48">
        <v>5</v>
      </c>
      <c r="E40" s="48">
        <v>100</v>
      </c>
      <c r="F40" s="52">
        <v>6400</v>
      </c>
      <c r="G40" s="53" t="s">
        <v>317</v>
      </c>
      <c r="H40" s="54">
        <v>5.1999999999999998E-2</v>
      </c>
      <c r="I40" s="50">
        <v>23.423318181818182</v>
      </c>
      <c r="J40" s="51">
        <f t="shared" si="0"/>
        <v>23.423300000000001</v>
      </c>
      <c r="L40" s="73"/>
      <c r="M40" s="74"/>
      <c r="N40" s="75"/>
    </row>
    <row r="41" spans="1:14" x14ac:dyDescent="0.25">
      <c r="A41" s="45" t="s">
        <v>99</v>
      </c>
      <c r="B41" s="46">
        <v>0.75</v>
      </c>
      <c r="C41" s="47" t="s">
        <v>96</v>
      </c>
      <c r="D41" s="48">
        <v>5</v>
      </c>
      <c r="E41" s="48">
        <v>80</v>
      </c>
      <c r="F41" s="52">
        <v>6400</v>
      </c>
      <c r="G41" s="53" t="s">
        <v>318</v>
      </c>
      <c r="H41" s="54">
        <v>9.0999999999999998E-2</v>
      </c>
      <c r="I41" s="50">
        <v>37.18268181818182</v>
      </c>
      <c r="J41" s="51">
        <f t="shared" si="0"/>
        <v>37.182699999999997</v>
      </c>
      <c r="L41" s="73"/>
      <c r="M41" s="74"/>
      <c r="N41" s="75"/>
    </row>
    <row r="42" spans="1:14" x14ac:dyDescent="0.25">
      <c r="A42" s="45" t="s">
        <v>100</v>
      </c>
      <c r="B42" s="46">
        <v>0.875</v>
      </c>
      <c r="C42" s="47" t="s">
        <v>96</v>
      </c>
      <c r="D42" s="48">
        <v>5</v>
      </c>
      <c r="E42" s="48">
        <v>100</v>
      </c>
      <c r="F42" s="52">
        <v>3600</v>
      </c>
      <c r="G42" s="53" t="s">
        <v>319</v>
      </c>
      <c r="H42" s="54">
        <v>0.14299999999999999</v>
      </c>
      <c r="I42" s="50">
        <v>48.648681818181821</v>
      </c>
      <c r="J42" s="51">
        <f t="shared" si="0"/>
        <v>48.648699999999998</v>
      </c>
      <c r="L42" s="73"/>
      <c r="M42" s="74"/>
      <c r="N42" s="75"/>
    </row>
    <row r="43" spans="1:14" x14ac:dyDescent="0.25">
      <c r="A43" s="45" t="s">
        <v>101</v>
      </c>
      <c r="B43" s="46">
        <v>1.125</v>
      </c>
      <c r="C43" s="47" t="s">
        <v>96</v>
      </c>
      <c r="D43" s="48">
        <v>5</v>
      </c>
      <c r="E43" s="48">
        <v>100</v>
      </c>
      <c r="F43" s="52">
        <v>3600</v>
      </c>
      <c r="G43" s="53" t="s">
        <v>320</v>
      </c>
      <c r="H43" s="54">
        <v>0.28699999999999998</v>
      </c>
      <c r="I43" s="50">
        <v>80.613000000000014</v>
      </c>
      <c r="J43" s="51">
        <f t="shared" si="0"/>
        <v>80.613</v>
      </c>
      <c r="L43" s="73"/>
      <c r="M43" s="74"/>
      <c r="N43" s="75"/>
    </row>
    <row r="44" spans="1:14" x14ac:dyDescent="0.25">
      <c r="A44" s="45" t="s">
        <v>102</v>
      </c>
      <c r="B44" s="46">
        <v>1.375</v>
      </c>
      <c r="C44" s="47" t="s">
        <v>96</v>
      </c>
      <c r="D44" s="48">
        <v>1</v>
      </c>
      <c r="E44" s="48">
        <v>30</v>
      </c>
      <c r="F44" s="52">
        <v>1080</v>
      </c>
      <c r="G44" s="53" t="s">
        <v>321</v>
      </c>
      <c r="H44" s="54">
        <v>0.53</v>
      </c>
      <c r="I44" s="50">
        <v>140.21263636363636</v>
      </c>
      <c r="J44" s="51">
        <f t="shared" si="0"/>
        <v>140.21260000000001</v>
      </c>
      <c r="L44" s="73"/>
      <c r="M44" s="74"/>
      <c r="N44" s="75"/>
    </row>
    <row r="45" spans="1:14" x14ac:dyDescent="0.25">
      <c r="A45" s="45" t="s">
        <v>103</v>
      </c>
      <c r="B45" s="46">
        <v>1.625</v>
      </c>
      <c r="C45" s="47" t="s">
        <v>96</v>
      </c>
      <c r="D45" s="48">
        <v>1</v>
      </c>
      <c r="E45" s="48">
        <v>18</v>
      </c>
      <c r="F45" s="52">
        <v>720</v>
      </c>
      <c r="G45" s="53" t="s">
        <v>322</v>
      </c>
      <c r="H45" s="54">
        <v>0.85199999999999998</v>
      </c>
      <c r="I45" s="50">
        <v>214.20368181818182</v>
      </c>
      <c r="J45" s="51">
        <f t="shared" si="0"/>
        <v>214.2037</v>
      </c>
      <c r="L45" s="73"/>
      <c r="M45" s="74"/>
      <c r="N45" s="75"/>
    </row>
    <row r="46" spans="1:14" x14ac:dyDescent="0.25">
      <c r="A46" s="45" t="s">
        <v>104</v>
      </c>
      <c r="B46" s="46">
        <v>2.125</v>
      </c>
      <c r="C46" s="47" t="s">
        <v>96</v>
      </c>
      <c r="D46" s="48">
        <v>1</v>
      </c>
      <c r="E46" s="48">
        <v>24</v>
      </c>
      <c r="F46" s="52">
        <v>1080</v>
      </c>
      <c r="G46" s="53" t="s">
        <v>323</v>
      </c>
      <c r="H46" s="54">
        <v>2.1909999999999998</v>
      </c>
      <c r="I46" s="50">
        <v>526.21936363636371</v>
      </c>
      <c r="J46" s="51">
        <f t="shared" si="0"/>
        <v>526.21939999999995</v>
      </c>
      <c r="L46" s="73"/>
      <c r="M46" s="74"/>
      <c r="N46" s="75"/>
    </row>
    <row r="47" spans="1:14" x14ac:dyDescent="0.25">
      <c r="A47" s="45" t="s">
        <v>105</v>
      </c>
      <c r="B47" s="46">
        <v>0.375</v>
      </c>
      <c r="C47" s="47" t="s">
        <v>106</v>
      </c>
      <c r="D47" s="48">
        <v>5</v>
      </c>
      <c r="E47" s="48">
        <v>600</v>
      </c>
      <c r="F47" s="52">
        <v>12800</v>
      </c>
      <c r="G47" s="53" t="s">
        <v>324</v>
      </c>
      <c r="H47" s="54">
        <v>1.2999999999999999E-2</v>
      </c>
      <c r="I47" s="50">
        <v>13.057363636363636</v>
      </c>
      <c r="J47" s="51">
        <f t="shared" si="0"/>
        <v>13.057399999999999</v>
      </c>
      <c r="L47" s="73"/>
      <c r="M47" s="74"/>
      <c r="N47" s="75"/>
    </row>
    <row r="48" spans="1:14" x14ac:dyDescent="0.25">
      <c r="A48" s="45" t="s">
        <v>107</v>
      </c>
      <c r="B48" s="46">
        <v>0.5</v>
      </c>
      <c r="C48" s="47" t="s">
        <v>106</v>
      </c>
      <c r="D48" s="48">
        <v>5</v>
      </c>
      <c r="E48" s="48">
        <v>600</v>
      </c>
      <c r="F48" s="52">
        <v>12800</v>
      </c>
      <c r="G48" s="53" t="s">
        <v>325</v>
      </c>
      <c r="H48" s="54">
        <v>2.8000000000000001E-2</v>
      </c>
      <c r="I48" s="50">
        <v>18.486000000000001</v>
      </c>
      <c r="J48" s="51">
        <f t="shared" si="0"/>
        <v>18.486000000000001</v>
      </c>
      <c r="L48" s="73"/>
      <c r="M48" s="74"/>
      <c r="N48" s="75"/>
    </row>
    <row r="49" spans="1:14" x14ac:dyDescent="0.25">
      <c r="A49" s="45" t="s">
        <v>108</v>
      </c>
      <c r="B49" s="46">
        <v>0.625</v>
      </c>
      <c r="C49" s="47" t="s">
        <v>106</v>
      </c>
      <c r="D49" s="48">
        <v>5</v>
      </c>
      <c r="E49" s="48">
        <v>120</v>
      </c>
      <c r="F49" s="52">
        <v>6400</v>
      </c>
      <c r="G49" s="53" t="s">
        <v>326</v>
      </c>
      <c r="H49" s="54">
        <v>5.0999999999999997E-2</v>
      </c>
      <c r="I49" s="50">
        <v>24.031636363636363</v>
      </c>
      <c r="J49" s="51">
        <f t="shared" si="0"/>
        <v>24.031600000000001</v>
      </c>
      <c r="L49" s="73"/>
      <c r="M49" s="74"/>
      <c r="N49" s="75"/>
    </row>
    <row r="50" spans="1:14" x14ac:dyDescent="0.25">
      <c r="A50" s="45" t="s">
        <v>109</v>
      </c>
      <c r="B50" s="46">
        <v>0.75</v>
      </c>
      <c r="C50" s="47" t="s">
        <v>106</v>
      </c>
      <c r="D50" s="48">
        <v>5</v>
      </c>
      <c r="E50" s="48">
        <v>80</v>
      </c>
      <c r="F50" s="52">
        <v>6400</v>
      </c>
      <c r="G50" s="53" t="s">
        <v>327</v>
      </c>
      <c r="H50" s="54">
        <v>0.09</v>
      </c>
      <c r="I50" s="50">
        <v>37.18268181818182</v>
      </c>
      <c r="J50" s="51">
        <f t="shared" si="0"/>
        <v>37.182699999999997</v>
      </c>
      <c r="L50" s="73"/>
      <c r="M50" s="74"/>
      <c r="N50" s="75"/>
    </row>
    <row r="51" spans="1:14" x14ac:dyDescent="0.25">
      <c r="A51" s="45" t="s">
        <v>110</v>
      </c>
      <c r="B51" s="46">
        <v>0.875</v>
      </c>
      <c r="C51" s="47" t="s">
        <v>106</v>
      </c>
      <c r="D51" s="48">
        <v>5</v>
      </c>
      <c r="E51" s="48">
        <v>100</v>
      </c>
      <c r="F51" s="52">
        <v>3600</v>
      </c>
      <c r="G51" s="53" t="s">
        <v>328</v>
      </c>
      <c r="H51" s="54">
        <v>0.14399999999999999</v>
      </c>
      <c r="I51" s="50">
        <v>49.748318181818185</v>
      </c>
      <c r="J51" s="51">
        <f t="shared" si="0"/>
        <v>49.7483</v>
      </c>
      <c r="L51" s="73"/>
      <c r="M51" s="74"/>
      <c r="N51" s="75"/>
    </row>
    <row r="52" spans="1:14" x14ac:dyDescent="0.25">
      <c r="A52" s="45" t="s">
        <v>111</v>
      </c>
      <c r="B52" s="46">
        <v>1.125</v>
      </c>
      <c r="C52" s="47" t="s">
        <v>106</v>
      </c>
      <c r="D52" s="48">
        <v>5</v>
      </c>
      <c r="E52" s="48">
        <v>100</v>
      </c>
      <c r="F52" s="52">
        <v>3600</v>
      </c>
      <c r="G52" s="53" t="s">
        <v>329</v>
      </c>
      <c r="H52" s="54">
        <v>0.28699999999999998</v>
      </c>
      <c r="I52" s="50">
        <v>83.023363636363626</v>
      </c>
      <c r="J52" s="51">
        <f t="shared" si="0"/>
        <v>83.023399999999995</v>
      </c>
      <c r="L52" s="73"/>
      <c r="M52" s="74"/>
      <c r="N52" s="75"/>
    </row>
    <row r="53" spans="1:14" x14ac:dyDescent="0.25">
      <c r="A53" s="45" t="s">
        <v>112</v>
      </c>
      <c r="B53" s="46">
        <v>1.375</v>
      </c>
      <c r="C53" s="47" t="s">
        <v>106</v>
      </c>
      <c r="D53" s="48">
        <v>1</v>
      </c>
      <c r="E53" s="48">
        <v>50</v>
      </c>
      <c r="F53" s="52">
        <v>1080</v>
      </c>
      <c r="G53" s="53" t="s">
        <v>330</v>
      </c>
      <c r="H53" s="54">
        <v>0.52100000000000002</v>
      </c>
      <c r="I53" s="50">
        <v>139.72131818181819</v>
      </c>
      <c r="J53" s="51">
        <f t="shared" si="0"/>
        <v>139.72130000000001</v>
      </c>
      <c r="L53" s="73"/>
      <c r="M53" s="74"/>
      <c r="N53" s="75"/>
    </row>
    <row r="54" spans="1:14" x14ac:dyDescent="0.25">
      <c r="A54" s="45" t="s">
        <v>113</v>
      </c>
      <c r="B54" s="46">
        <v>1.625</v>
      </c>
      <c r="C54" s="47" t="s">
        <v>106</v>
      </c>
      <c r="D54" s="48">
        <v>1</v>
      </c>
      <c r="E54" s="48">
        <v>36</v>
      </c>
      <c r="F54" s="52">
        <v>720</v>
      </c>
      <c r="G54" s="53" t="s">
        <v>331</v>
      </c>
      <c r="H54" s="54">
        <v>0.85499999999999998</v>
      </c>
      <c r="I54" s="50">
        <v>213.59536363636366</v>
      </c>
      <c r="J54" s="51">
        <f t="shared" si="0"/>
        <v>213.59540000000001</v>
      </c>
      <c r="L54" s="73"/>
      <c r="M54" s="74"/>
      <c r="N54" s="75"/>
    </row>
    <row r="55" spans="1:14" x14ac:dyDescent="0.25">
      <c r="A55" s="45" t="s">
        <v>114</v>
      </c>
      <c r="B55" s="46">
        <v>2.125</v>
      </c>
      <c r="C55" s="47" t="s">
        <v>106</v>
      </c>
      <c r="D55" s="48">
        <v>1</v>
      </c>
      <c r="E55" s="48">
        <v>20</v>
      </c>
      <c r="F55" s="52">
        <v>1080</v>
      </c>
      <c r="G55" s="53" t="s">
        <v>332</v>
      </c>
      <c r="H55" s="54">
        <v>2.1909999999999998</v>
      </c>
      <c r="I55" s="50">
        <v>526.21936363636371</v>
      </c>
      <c r="J55" s="51">
        <f t="shared" si="0"/>
        <v>526.21939999999995</v>
      </c>
      <c r="L55" s="73"/>
      <c r="M55" s="74"/>
      <c r="N55" s="75"/>
    </row>
    <row r="56" spans="1:14" x14ac:dyDescent="0.25">
      <c r="A56" s="45" t="s">
        <v>115</v>
      </c>
      <c r="B56" s="55">
        <v>0.375</v>
      </c>
      <c r="C56" s="56" t="s">
        <v>116</v>
      </c>
      <c r="D56" s="48">
        <v>5</v>
      </c>
      <c r="E56" s="48">
        <v>250</v>
      </c>
      <c r="F56" s="52">
        <v>12800</v>
      </c>
      <c r="G56" s="53" t="s">
        <v>333</v>
      </c>
      <c r="H56" s="54">
        <v>1.9E-2</v>
      </c>
      <c r="I56" s="50">
        <v>17.901</v>
      </c>
      <c r="J56" s="51">
        <f t="shared" si="0"/>
        <v>17.901</v>
      </c>
      <c r="L56" s="73"/>
      <c r="M56" s="74"/>
      <c r="N56" s="75"/>
    </row>
    <row r="57" spans="1:14" x14ac:dyDescent="0.25">
      <c r="A57" s="45" t="s">
        <v>117</v>
      </c>
      <c r="B57" s="55">
        <v>0.5</v>
      </c>
      <c r="C57" s="56" t="s">
        <v>116</v>
      </c>
      <c r="D57" s="48">
        <v>5</v>
      </c>
      <c r="E57" s="48">
        <v>100</v>
      </c>
      <c r="F57" s="52">
        <v>12800</v>
      </c>
      <c r="G57" s="53" t="s">
        <v>334</v>
      </c>
      <c r="H57" s="54">
        <v>3.7999999999999999E-2</v>
      </c>
      <c r="I57" s="50">
        <v>23.423318181818182</v>
      </c>
      <c r="J57" s="51">
        <f t="shared" si="0"/>
        <v>23.423300000000001</v>
      </c>
      <c r="L57" s="73"/>
      <c r="M57" s="74"/>
      <c r="N57" s="75"/>
    </row>
    <row r="58" spans="1:14" x14ac:dyDescent="0.25">
      <c r="A58" s="45" t="s">
        <v>118</v>
      </c>
      <c r="B58" s="55">
        <v>0.625</v>
      </c>
      <c r="C58" s="56" t="s">
        <v>116</v>
      </c>
      <c r="D58" s="48">
        <v>5</v>
      </c>
      <c r="E58" s="48">
        <v>100</v>
      </c>
      <c r="F58" s="52">
        <v>6400</v>
      </c>
      <c r="G58" s="53" t="s">
        <v>335</v>
      </c>
      <c r="H58" s="54">
        <v>6.9000000000000006E-2</v>
      </c>
      <c r="I58" s="50">
        <v>32.362363636363639</v>
      </c>
      <c r="J58" s="51">
        <f t="shared" si="0"/>
        <v>32.362400000000001</v>
      </c>
      <c r="L58" s="73"/>
      <c r="M58" s="74"/>
      <c r="N58" s="75"/>
    </row>
    <row r="59" spans="1:14" x14ac:dyDescent="0.25">
      <c r="A59" s="45" t="s">
        <v>119</v>
      </c>
      <c r="B59" s="55">
        <v>0.75</v>
      </c>
      <c r="C59" s="56" t="s">
        <v>116</v>
      </c>
      <c r="D59" s="48">
        <v>5</v>
      </c>
      <c r="E59" s="48">
        <v>30</v>
      </c>
      <c r="F59" s="52">
        <v>6400</v>
      </c>
      <c r="G59" s="53" t="s">
        <v>336</v>
      </c>
      <c r="H59" s="54">
        <v>0.11600000000000001</v>
      </c>
      <c r="I59" s="50">
        <v>49.444363636363633</v>
      </c>
      <c r="J59" s="51">
        <f t="shared" si="0"/>
        <v>49.444400000000002</v>
      </c>
      <c r="L59" s="73"/>
      <c r="M59" s="74"/>
      <c r="N59" s="75"/>
    </row>
    <row r="60" spans="1:14" x14ac:dyDescent="0.25">
      <c r="A60" s="45" t="s">
        <v>120</v>
      </c>
      <c r="B60" s="55">
        <v>0.875</v>
      </c>
      <c r="C60" s="56" t="s">
        <v>116</v>
      </c>
      <c r="D60" s="48">
        <v>5</v>
      </c>
      <c r="E60" s="48">
        <v>100</v>
      </c>
      <c r="F60" s="52">
        <v>3600</v>
      </c>
      <c r="G60" s="53" t="s">
        <v>337</v>
      </c>
      <c r="H60" s="54">
        <v>0.215</v>
      </c>
      <c r="I60" s="50">
        <v>64.420363636363632</v>
      </c>
      <c r="J60" s="51">
        <f t="shared" si="0"/>
        <v>64.420400000000001</v>
      </c>
      <c r="L60" s="73"/>
      <c r="M60" s="74"/>
      <c r="N60" s="75"/>
    </row>
    <row r="61" spans="1:14" x14ac:dyDescent="0.25">
      <c r="A61" s="45" t="s">
        <v>121</v>
      </c>
      <c r="B61" s="55">
        <v>1.125</v>
      </c>
      <c r="C61" s="56" t="s">
        <v>116</v>
      </c>
      <c r="D61" s="48">
        <v>5</v>
      </c>
      <c r="E61" s="48">
        <v>50</v>
      </c>
      <c r="F61" s="52">
        <v>1800</v>
      </c>
      <c r="G61" s="53" t="s">
        <v>338</v>
      </c>
      <c r="H61" s="54">
        <v>0.41099999999999998</v>
      </c>
      <c r="I61" s="50">
        <v>103.94263636363637</v>
      </c>
      <c r="J61" s="51">
        <f t="shared" si="0"/>
        <v>103.9426</v>
      </c>
      <c r="L61" s="73"/>
      <c r="M61" s="74"/>
      <c r="N61" s="75"/>
    </row>
    <row r="62" spans="1:14" x14ac:dyDescent="0.25">
      <c r="A62" s="45" t="s">
        <v>122</v>
      </c>
      <c r="B62" s="55">
        <v>1.375</v>
      </c>
      <c r="C62" s="56" t="s">
        <v>116</v>
      </c>
      <c r="D62" s="48">
        <v>1</v>
      </c>
      <c r="E62" s="48">
        <v>30</v>
      </c>
      <c r="F62" s="52">
        <v>1080</v>
      </c>
      <c r="G62" s="53" t="s">
        <v>339</v>
      </c>
      <c r="H62" s="54">
        <v>0.74299999999999999</v>
      </c>
      <c r="I62" s="50">
        <v>166.44436363636362</v>
      </c>
      <c r="J62" s="51">
        <f t="shared" si="0"/>
        <v>166.4444</v>
      </c>
      <c r="L62" s="73"/>
      <c r="M62" s="74"/>
      <c r="N62" s="75"/>
    </row>
    <row r="63" spans="1:14" x14ac:dyDescent="0.25">
      <c r="A63" s="45" t="s">
        <v>123</v>
      </c>
      <c r="B63" s="55">
        <v>1.625</v>
      </c>
      <c r="C63" s="56" t="s">
        <v>116</v>
      </c>
      <c r="D63" s="48">
        <v>1</v>
      </c>
      <c r="E63" s="48">
        <v>30</v>
      </c>
      <c r="F63" s="52">
        <v>720</v>
      </c>
      <c r="G63" s="53" t="s">
        <v>340</v>
      </c>
      <c r="H63" s="54">
        <v>1.216</v>
      </c>
      <c r="I63" s="50">
        <v>241.13700000000006</v>
      </c>
      <c r="J63" s="51">
        <f t="shared" si="0"/>
        <v>241.137</v>
      </c>
      <c r="L63" s="73"/>
      <c r="M63" s="74"/>
      <c r="N63" s="75"/>
    </row>
    <row r="64" spans="1:14" x14ac:dyDescent="0.25">
      <c r="A64" s="45" t="s">
        <v>124</v>
      </c>
      <c r="B64" s="55">
        <v>2.125</v>
      </c>
      <c r="C64" s="56" t="s">
        <v>116</v>
      </c>
      <c r="D64" s="48">
        <v>1</v>
      </c>
      <c r="E64" s="48">
        <v>13</v>
      </c>
      <c r="F64" s="52">
        <v>540</v>
      </c>
      <c r="G64" s="53" t="s">
        <v>341</v>
      </c>
      <c r="H64" s="54">
        <v>2.6459999999999999</v>
      </c>
      <c r="I64" s="50">
        <v>477.8513181818181</v>
      </c>
      <c r="J64" s="51">
        <f t="shared" si="0"/>
        <v>477.85129999999998</v>
      </c>
      <c r="L64" s="73"/>
      <c r="M64" s="74"/>
      <c r="N64" s="75"/>
    </row>
    <row r="65" spans="1:14" x14ac:dyDescent="0.25">
      <c r="A65" s="45" t="s">
        <v>125</v>
      </c>
      <c r="B65" s="55" t="s">
        <v>126</v>
      </c>
      <c r="C65" s="56" t="s">
        <v>127</v>
      </c>
      <c r="D65" s="48">
        <v>5</v>
      </c>
      <c r="E65" s="48">
        <v>200</v>
      </c>
      <c r="F65" s="52">
        <v>12800</v>
      </c>
      <c r="G65" s="53" t="s">
        <v>342</v>
      </c>
      <c r="H65" s="54">
        <v>3.7999999999999999E-2</v>
      </c>
      <c r="I65" s="50">
        <v>34.37468181818182</v>
      </c>
      <c r="J65" s="51">
        <f t="shared" si="0"/>
        <v>34.374699999999997</v>
      </c>
      <c r="L65" s="73"/>
      <c r="M65" s="74"/>
      <c r="N65" s="75"/>
    </row>
    <row r="66" spans="1:14" x14ac:dyDescent="0.25">
      <c r="A66" s="45" t="s">
        <v>128</v>
      </c>
      <c r="B66" s="55" t="s">
        <v>129</v>
      </c>
      <c r="C66" s="56" t="s">
        <v>127</v>
      </c>
      <c r="D66" s="48">
        <v>5</v>
      </c>
      <c r="E66" s="48">
        <v>200</v>
      </c>
      <c r="F66" s="52">
        <v>12800</v>
      </c>
      <c r="G66" s="53" t="s">
        <v>343</v>
      </c>
      <c r="H66" s="54">
        <v>2.9000000000000001E-2</v>
      </c>
      <c r="I66" s="50">
        <v>31.356000000000002</v>
      </c>
      <c r="J66" s="51">
        <f t="shared" si="0"/>
        <v>31.356000000000002</v>
      </c>
      <c r="L66" s="73"/>
      <c r="M66" s="74"/>
      <c r="N66" s="75"/>
    </row>
    <row r="67" spans="1:14" x14ac:dyDescent="0.25">
      <c r="A67" s="45" t="s">
        <v>130</v>
      </c>
      <c r="B67" s="55" t="s">
        <v>131</v>
      </c>
      <c r="C67" s="56" t="s">
        <v>127</v>
      </c>
      <c r="D67" s="48">
        <v>5</v>
      </c>
      <c r="E67" s="48">
        <v>120</v>
      </c>
      <c r="F67" s="52">
        <v>6400</v>
      </c>
      <c r="G67" s="53" t="s">
        <v>344</v>
      </c>
      <c r="H67" s="54">
        <v>6.8000000000000005E-2</v>
      </c>
      <c r="I67" s="50">
        <v>72.867681818181822</v>
      </c>
      <c r="J67" s="51">
        <f t="shared" si="0"/>
        <v>72.867699999999999</v>
      </c>
      <c r="L67" s="73"/>
      <c r="M67" s="74"/>
      <c r="N67" s="75"/>
    </row>
    <row r="68" spans="1:14" x14ac:dyDescent="0.25">
      <c r="A68" s="45" t="s">
        <v>132</v>
      </c>
      <c r="B68" s="55" t="s">
        <v>133</v>
      </c>
      <c r="C68" s="56" t="s">
        <v>127</v>
      </c>
      <c r="D68" s="48">
        <v>5</v>
      </c>
      <c r="E68" s="48">
        <v>100</v>
      </c>
      <c r="F68" s="52">
        <v>6400</v>
      </c>
      <c r="G68" s="53" t="s">
        <v>345</v>
      </c>
      <c r="H68" s="54">
        <v>4.3999999999999997E-2</v>
      </c>
      <c r="I68" s="50">
        <v>50.661000000000008</v>
      </c>
      <c r="J68" s="51">
        <f t="shared" si="0"/>
        <v>50.661000000000001</v>
      </c>
      <c r="L68" s="73"/>
      <c r="M68" s="74"/>
      <c r="N68" s="75"/>
    </row>
    <row r="69" spans="1:14" x14ac:dyDescent="0.25">
      <c r="A69" s="45" t="s">
        <v>134</v>
      </c>
      <c r="B69" s="55" t="s">
        <v>135</v>
      </c>
      <c r="C69" s="56" t="s">
        <v>127</v>
      </c>
      <c r="D69" s="48">
        <v>5</v>
      </c>
      <c r="E69" s="48">
        <v>100</v>
      </c>
      <c r="F69" s="52">
        <v>6400</v>
      </c>
      <c r="G69" s="53" t="s">
        <v>346</v>
      </c>
      <c r="H69" s="54">
        <v>6.2E-2</v>
      </c>
      <c r="I69" s="50">
        <v>46.729636363636367</v>
      </c>
      <c r="J69" s="51">
        <f t="shared" si="0"/>
        <v>46.729599999999998</v>
      </c>
      <c r="L69" s="73"/>
      <c r="M69" s="74"/>
      <c r="N69" s="75"/>
    </row>
    <row r="70" spans="1:14" x14ac:dyDescent="0.25">
      <c r="A70" s="45" t="s">
        <v>136</v>
      </c>
      <c r="B70" s="57" t="s">
        <v>137</v>
      </c>
      <c r="C70" s="56" t="s">
        <v>127</v>
      </c>
      <c r="D70" s="48">
        <v>5</v>
      </c>
      <c r="E70" s="48">
        <v>100</v>
      </c>
      <c r="F70" s="52">
        <v>6400</v>
      </c>
      <c r="G70" s="53" t="s">
        <v>347</v>
      </c>
      <c r="H70" s="54">
        <v>0.106</v>
      </c>
      <c r="I70" s="50">
        <v>90.066681818181834</v>
      </c>
      <c r="J70" s="51">
        <f t="shared" si="0"/>
        <v>90.066699999999997</v>
      </c>
      <c r="L70" s="73"/>
      <c r="M70" s="74"/>
      <c r="N70" s="75"/>
    </row>
    <row r="71" spans="1:14" x14ac:dyDescent="0.25">
      <c r="A71" s="45" t="s">
        <v>138</v>
      </c>
      <c r="B71" s="55" t="s">
        <v>139</v>
      </c>
      <c r="C71" s="56" t="s">
        <v>127</v>
      </c>
      <c r="D71" s="48">
        <v>5</v>
      </c>
      <c r="E71" s="48">
        <v>40</v>
      </c>
      <c r="F71" s="52">
        <v>6400</v>
      </c>
      <c r="G71" s="53" t="s">
        <v>348</v>
      </c>
      <c r="H71" s="54">
        <v>0.108</v>
      </c>
      <c r="I71" s="50">
        <v>49.444363636363633</v>
      </c>
      <c r="J71" s="51">
        <f t="shared" si="0"/>
        <v>49.444400000000002</v>
      </c>
      <c r="L71" s="73"/>
      <c r="M71" s="74"/>
      <c r="N71" s="75"/>
    </row>
    <row r="72" spans="1:14" x14ac:dyDescent="0.25">
      <c r="A72" s="45" t="s">
        <v>140</v>
      </c>
      <c r="B72" s="55" t="s">
        <v>141</v>
      </c>
      <c r="C72" s="56" t="s">
        <v>127</v>
      </c>
      <c r="D72" s="48">
        <v>5</v>
      </c>
      <c r="E72" s="48">
        <v>60</v>
      </c>
      <c r="F72" s="52">
        <v>6400</v>
      </c>
      <c r="G72" s="53" t="s">
        <v>349</v>
      </c>
      <c r="H72" s="54">
        <v>0.16500000000000001</v>
      </c>
      <c r="I72" s="50">
        <v>117.00000000000001</v>
      </c>
      <c r="J72" s="51">
        <f t="shared" si="0"/>
        <v>117</v>
      </c>
      <c r="L72" s="73"/>
      <c r="M72" s="74"/>
      <c r="N72" s="75"/>
    </row>
    <row r="73" spans="1:14" x14ac:dyDescent="0.25">
      <c r="A73" s="45" t="s">
        <v>142</v>
      </c>
      <c r="B73" s="55" t="s">
        <v>143</v>
      </c>
      <c r="C73" s="56" t="s">
        <v>127</v>
      </c>
      <c r="D73" s="48">
        <v>5</v>
      </c>
      <c r="E73" s="48">
        <v>100</v>
      </c>
      <c r="F73" s="52">
        <v>6400</v>
      </c>
      <c r="G73" s="53" t="s">
        <v>350</v>
      </c>
      <c r="H73" s="54">
        <v>0.16500000000000001</v>
      </c>
      <c r="I73" s="50">
        <v>94.278681818181823</v>
      </c>
      <c r="J73" s="51">
        <f t="shared" si="0"/>
        <v>94.278700000000001</v>
      </c>
      <c r="L73" s="73"/>
      <c r="M73" s="74"/>
      <c r="N73" s="75"/>
    </row>
    <row r="74" spans="1:14" x14ac:dyDescent="0.25">
      <c r="A74" s="45" t="s">
        <v>144</v>
      </c>
      <c r="B74" s="55" t="s">
        <v>145</v>
      </c>
      <c r="C74" s="56" t="s">
        <v>127</v>
      </c>
      <c r="D74" s="48">
        <v>5</v>
      </c>
      <c r="E74" s="48">
        <v>25</v>
      </c>
      <c r="F74" s="52">
        <v>6400</v>
      </c>
      <c r="G74" s="53" t="s">
        <v>351</v>
      </c>
      <c r="H74" s="54">
        <v>0.16500000000000001</v>
      </c>
      <c r="I74" s="50">
        <v>75.488318181818187</v>
      </c>
      <c r="J74" s="51">
        <f t="shared" si="0"/>
        <v>75.488299999999995</v>
      </c>
      <c r="L74" s="73"/>
      <c r="M74" s="74"/>
      <c r="N74" s="75"/>
    </row>
    <row r="75" spans="1:14" x14ac:dyDescent="0.25">
      <c r="A75" s="45" t="s">
        <v>146</v>
      </c>
      <c r="B75" s="55" t="s">
        <v>147</v>
      </c>
      <c r="C75" s="56" t="s">
        <v>127</v>
      </c>
      <c r="D75" s="48">
        <v>5</v>
      </c>
      <c r="E75" s="48">
        <v>20</v>
      </c>
      <c r="F75" s="52">
        <v>3600</v>
      </c>
      <c r="G75" s="53" t="s">
        <v>352</v>
      </c>
      <c r="H75" s="54">
        <v>0.27300000000000002</v>
      </c>
      <c r="I75" s="50">
        <v>147.46663636363638</v>
      </c>
      <c r="J75" s="51">
        <f t="shared" si="0"/>
        <v>147.4666</v>
      </c>
      <c r="L75" s="73"/>
      <c r="M75" s="74"/>
      <c r="N75" s="75"/>
    </row>
    <row r="76" spans="1:14" x14ac:dyDescent="0.25">
      <c r="A76" s="45" t="s">
        <v>148</v>
      </c>
      <c r="B76" s="55" t="s">
        <v>149</v>
      </c>
      <c r="C76" s="56" t="s">
        <v>127</v>
      </c>
      <c r="D76" s="48">
        <v>5</v>
      </c>
      <c r="E76" s="48">
        <v>30</v>
      </c>
      <c r="F76" s="52">
        <v>3600</v>
      </c>
      <c r="G76" s="53" t="s">
        <v>353</v>
      </c>
      <c r="H76" s="54">
        <v>0.3</v>
      </c>
      <c r="I76" s="50">
        <v>150.76636363636365</v>
      </c>
      <c r="J76" s="51">
        <f t="shared" si="0"/>
        <v>150.7664</v>
      </c>
      <c r="L76" s="73"/>
      <c r="M76" s="74"/>
      <c r="N76" s="75"/>
    </row>
    <row r="77" spans="1:14" x14ac:dyDescent="0.25">
      <c r="A77" s="45" t="s">
        <v>150</v>
      </c>
      <c r="B77" s="55" t="s">
        <v>151</v>
      </c>
      <c r="C77" s="56" t="s">
        <v>127</v>
      </c>
      <c r="D77" s="48">
        <v>1</v>
      </c>
      <c r="E77" s="48">
        <v>20</v>
      </c>
      <c r="F77" s="52">
        <v>1080</v>
      </c>
      <c r="G77" s="53" t="s">
        <v>354</v>
      </c>
      <c r="H77" s="54">
        <v>0.42799999999999999</v>
      </c>
      <c r="I77" s="50">
        <v>224.6633181818182</v>
      </c>
      <c r="J77" s="51">
        <f t="shared" si="0"/>
        <v>224.66329999999999</v>
      </c>
      <c r="L77" s="73"/>
      <c r="M77" s="74"/>
      <c r="N77" s="75"/>
    </row>
    <row r="78" spans="1:14" x14ac:dyDescent="0.25">
      <c r="A78" s="45" t="s">
        <v>152</v>
      </c>
      <c r="B78" s="55" t="s">
        <v>153</v>
      </c>
      <c r="C78" s="56" t="s">
        <v>127</v>
      </c>
      <c r="D78" s="48">
        <v>1</v>
      </c>
      <c r="E78" s="48">
        <v>30</v>
      </c>
      <c r="F78" s="52">
        <v>1080</v>
      </c>
      <c r="G78" s="53" t="s">
        <v>355</v>
      </c>
      <c r="H78" s="54">
        <v>0.46100000000000002</v>
      </c>
      <c r="I78" s="50">
        <v>176.10831818181816</v>
      </c>
      <c r="J78" s="51">
        <f t="shared" si="0"/>
        <v>176.10830000000001</v>
      </c>
      <c r="L78" s="73"/>
      <c r="M78" s="74"/>
      <c r="N78" s="75"/>
    </row>
    <row r="79" spans="1:14" x14ac:dyDescent="0.25">
      <c r="A79" s="45" t="s">
        <v>154</v>
      </c>
      <c r="B79" s="55" t="s">
        <v>155</v>
      </c>
      <c r="C79" s="56" t="s">
        <v>127</v>
      </c>
      <c r="D79" s="48">
        <v>1</v>
      </c>
      <c r="E79" s="48">
        <v>30</v>
      </c>
      <c r="F79" s="52">
        <v>1080</v>
      </c>
      <c r="G79" s="53" t="s">
        <v>356</v>
      </c>
      <c r="H79" s="54">
        <v>0.52</v>
      </c>
      <c r="I79" s="50">
        <v>227.47131818181819</v>
      </c>
      <c r="J79" s="51">
        <f t="shared" si="0"/>
        <v>227.47130000000001</v>
      </c>
      <c r="L79" s="73"/>
      <c r="M79" s="74"/>
      <c r="N79" s="75"/>
    </row>
    <row r="80" spans="1:14" x14ac:dyDescent="0.25">
      <c r="A80" s="45" t="s">
        <v>156</v>
      </c>
      <c r="B80" s="55" t="s">
        <v>157</v>
      </c>
      <c r="C80" s="56" t="s">
        <v>127</v>
      </c>
      <c r="D80" s="48">
        <v>1</v>
      </c>
      <c r="E80" s="48">
        <v>20</v>
      </c>
      <c r="F80" s="52">
        <v>720</v>
      </c>
      <c r="G80" s="53" t="s">
        <v>357</v>
      </c>
      <c r="H80" s="54">
        <v>1.014</v>
      </c>
      <c r="I80" s="50">
        <v>327.57668181818184</v>
      </c>
      <c r="J80" s="51">
        <f t="shared" si="0"/>
        <v>327.57670000000002</v>
      </c>
      <c r="L80" s="73"/>
      <c r="M80" s="74"/>
      <c r="N80" s="75"/>
    </row>
    <row r="81" spans="1:14" x14ac:dyDescent="0.25">
      <c r="A81" s="45" t="s">
        <v>158</v>
      </c>
      <c r="B81" s="55" t="s">
        <v>159</v>
      </c>
      <c r="C81" s="56" t="s">
        <v>127</v>
      </c>
      <c r="D81" s="48">
        <v>1</v>
      </c>
      <c r="E81" s="48">
        <v>10</v>
      </c>
      <c r="F81" s="52">
        <v>720</v>
      </c>
      <c r="G81" s="53" t="s">
        <v>358</v>
      </c>
      <c r="H81" s="54">
        <v>0.873</v>
      </c>
      <c r="I81" s="50">
        <v>245.06836363636364</v>
      </c>
      <c r="J81" s="51">
        <f t="shared" si="0"/>
        <v>245.0684</v>
      </c>
      <c r="L81" s="73"/>
      <c r="M81" s="74"/>
      <c r="N81" s="75"/>
    </row>
    <row r="82" spans="1:14" x14ac:dyDescent="0.25">
      <c r="A82" s="45" t="s">
        <v>160</v>
      </c>
      <c r="B82" s="55" t="s">
        <v>161</v>
      </c>
      <c r="C82" s="56" t="s">
        <v>127</v>
      </c>
      <c r="D82" s="48">
        <v>1</v>
      </c>
      <c r="E82" s="48">
        <v>10</v>
      </c>
      <c r="F82" s="52">
        <v>540</v>
      </c>
      <c r="G82" s="53" t="s">
        <v>359</v>
      </c>
      <c r="H82" s="54">
        <v>2.2050000000000001</v>
      </c>
      <c r="I82" s="50">
        <v>476.3303181818182</v>
      </c>
      <c r="J82" s="51">
        <f t="shared" si="0"/>
        <v>476.33030000000002</v>
      </c>
      <c r="L82" s="73"/>
      <c r="M82" s="74"/>
      <c r="N82" s="75"/>
    </row>
    <row r="83" spans="1:14" x14ac:dyDescent="0.25">
      <c r="A83" s="45" t="s">
        <v>162</v>
      </c>
      <c r="B83" s="55" t="s">
        <v>163</v>
      </c>
      <c r="C83" s="56" t="s">
        <v>164</v>
      </c>
      <c r="D83" s="48">
        <v>5</v>
      </c>
      <c r="E83" s="48">
        <v>100</v>
      </c>
      <c r="F83" s="52">
        <v>12800</v>
      </c>
      <c r="G83" s="53" t="s">
        <v>360</v>
      </c>
      <c r="H83" s="54">
        <v>1.4999999999999999E-2</v>
      </c>
      <c r="I83" s="50">
        <v>29.952000000000002</v>
      </c>
      <c r="J83" s="51">
        <f t="shared" si="0"/>
        <v>29.952000000000002</v>
      </c>
      <c r="L83" s="73"/>
      <c r="M83" s="74"/>
      <c r="N83" s="75"/>
    </row>
    <row r="84" spans="1:14" x14ac:dyDescent="0.25">
      <c r="A84" s="45" t="s">
        <v>165</v>
      </c>
      <c r="B84" s="55" t="s">
        <v>166</v>
      </c>
      <c r="C84" s="56" t="s">
        <v>164</v>
      </c>
      <c r="D84" s="48">
        <v>5</v>
      </c>
      <c r="E84" s="48">
        <v>100</v>
      </c>
      <c r="F84" s="52">
        <v>12800</v>
      </c>
      <c r="G84" s="53" t="s">
        <v>361</v>
      </c>
      <c r="H84" s="54">
        <v>2.5999999999999999E-2</v>
      </c>
      <c r="I84" s="50">
        <v>29.952000000000002</v>
      </c>
      <c r="J84" s="51">
        <f t="shared" si="0"/>
        <v>29.952000000000002</v>
      </c>
      <c r="L84" s="73"/>
      <c r="M84" s="74"/>
      <c r="N84" s="75"/>
    </row>
    <row r="85" spans="1:14" x14ac:dyDescent="0.25">
      <c r="A85" s="45" t="s">
        <v>167</v>
      </c>
      <c r="B85" s="55" t="s">
        <v>168</v>
      </c>
      <c r="C85" s="56" t="s">
        <v>164</v>
      </c>
      <c r="D85" s="48">
        <v>5</v>
      </c>
      <c r="E85" s="48">
        <v>80</v>
      </c>
      <c r="F85" s="52">
        <v>12800</v>
      </c>
      <c r="G85" s="53" t="s">
        <v>362</v>
      </c>
      <c r="H85" s="54">
        <v>4.2000000000000003E-2</v>
      </c>
      <c r="I85" s="50">
        <v>32.76</v>
      </c>
      <c r="J85" s="51">
        <f t="shared" ref="J85:J148" si="1">ROUND(I85*$B$15,4)</f>
        <v>32.76</v>
      </c>
      <c r="L85" s="73"/>
      <c r="M85" s="74"/>
      <c r="N85" s="75"/>
    </row>
    <row r="86" spans="1:14" x14ac:dyDescent="0.25">
      <c r="A86" s="45" t="s">
        <v>169</v>
      </c>
      <c r="B86" s="55" t="s">
        <v>170</v>
      </c>
      <c r="C86" s="56" t="s">
        <v>164</v>
      </c>
      <c r="D86" s="48">
        <v>5</v>
      </c>
      <c r="E86" s="48">
        <v>100</v>
      </c>
      <c r="F86" s="52">
        <v>12800</v>
      </c>
      <c r="G86" s="53" t="s">
        <v>363</v>
      </c>
      <c r="H86" s="54">
        <v>6.8000000000000005E-2</v>
      </c>
      <c r="I86" s="50">
        <v>40.318363636363642</v>
      </c>
      <c r="J86" s="51">
        <f t="shared" si="1"/>
        <v>40.318399999999997</v>
      </c>
      <c r="L86" s="73"/>
      <c r="M86" s="74"/>
      <c r="N86" s="75"/>
    </row>
    <row r="87" spans="1:14" x14ac:dyDescent="0.25">
      <c r="A87" s="45" t="s">
        <v>171</v>
      </c>
      <c r="B87" s="55" t="s">
        <v>172</v>
      </c>
      <c r="C87" s="56" t="s">
        <v>164</v>
      </c>
      <c r="D87" s="48">
        <v>5</v>
      </c>
      <c r="E87" s="48">
        <v>100</v>
      </c>
      <c r="F87" s="52">
        <v>6400</v>
      </c>
      <c r="G87" s="53" t="s">
        <v>364</v>
      </c>
      <c r="H87" s="54">
        <v>0.13400000000000001</v>
      </c>
      <c r="I87" s="50">
        <v>56.698363636363638</v>
      </c>
      <c r="J87" s="51">
        <f t="shared" si="1"/>
        <v>56.698399999999999</v>
      </c>
      <c r="L87" s="73"/>
      <c r="M87" s="74"/>
      <c r="N87" s="75"/>
    </row>
    <row r="88" spans="1:14" x14ac:dyDescent="0.25">
      <c r="A88" s="45" t="s">
        <v>173</v>
      </c>
      <c r="B88" s="55" t="s">
        <v>174</v>
      </c>
      <c r="C88" s="56" t="s">
        <v>164</v>
      </c>
      <c r="D88" s="48">
        <v>5</v>
      </c>
      <c r="E88" s="48">
        <v>50</v>
      </c>
      <c r="F88" s="52">
        <v>3600</v>
      </c>
      <c r="G88" s="53" t="s">
        <v>365</v>
      </c>
      <c r="H88" s="54">
        <v>0.13700000000000001</v>
      </c>
      <c r="I88" s="50">
        <v>57.095999999999997</v>
      </c>
      <c r="J88" s="51">
        <f t="shared" si="1"/>
        <v>57.095999999999997</v>
      </c>
      <c r="L88" s="73"/>
      <c r="M88" s="74"/>
      <c r="N88" s="75"/>
    </row>
    <row r="89" spans="1:14" x14ac:dyDescent="0.25">
      <c r="A89" s="45" t="s">
        <v>175</v>
      </c>
      <c r="B89" s="55" t="s">
        <v>176</v>
      </c>
      <c r="C89" s="56" t="s">
        <v>164</v>
      </c>
      <c r="D89" s="48">
        <v>1</v>
      </c>
      <c r="E89" s="48">
        <v>60</v>
      </c>
      <c r="F89" s="52">
        <v>2160</v>
      </c>
      <c r="G89" s="53" t="s">
        <v>366</v>
      </c>
      <c r="H89" s="54">
        <v>0.23100000000000001</v>
      </c>
      <c r="I89" s="50">
        <v>147.46663636363638</v>
      </c>
      <c r="J89" s="51">
        <f t="shared" si="1"/>
        <v>147.4666</v>
      </c>
      <c r="L89" s="73"/>
      <c r="M89" s="74"/>
      <c r="N89" s="75"/>
    </row>
    <row r="90" spans="1:14" x14ac:dyDescent="0.25">
      <c r="A90" s="45" t="s">
        <v>177</v>
      </c>
      <c r="B90" s="55" t="s">
        <v>178</v>
      </c>
      <c r="C90" s="56" t="s">
        <v>164</v>
      </c>
      <c r="D90" s="48">
        <v>1</v>
      </c>
      <c r="E90" s="48">
        <v>60</v>
      </c>
      <c r="F90" s="52">
        <v>2160</v>
      </c>
      <c r="G90" s="53" t="s">
        <v>367</v>
      </c>
      <c r="H90" s="54">
        <v>0.23400000000000001</v>
      </c>
      <c r="I90" s="50">
        <v>127.34263636363636</v>
      </c>
      <c r="J90" s="51">
        <f t="shared" si="1"/>
        <v>127.3426</v>
      </c>
      <c r="L90" s="73"/>
      <c r="M90" s="74"/>
      <c r="N90" s="75"/>
    </row>
    <row r="91" spans="1:14" x14ac:dyDescent="0.25">
      <c r="A91" s="45" t="s">
        <v>179</v>
      </c>
      <c r="B91" s="55" t="s">
        <v>180</v>
      </c>
      <c r="C91" s="56" t="s">
        <v>164</v>
      </c>
      <c r="D91" s="48">
        <v>1</v>
      </c>
      <c r="E91" s="48">
        <v>60</v>
      </c>
      <c r="F91" s="52">
        <v>2160</v>
      </c>
      <c r="G91" s="53" t="s">
        <v>368</v>
      </c>
      <c r="H91" s="54">
        <v>0.23599999999999999</v>
      </c>
      <c r="I91" s="50">
        <v>122.12468181818181</v>
      </c>
      <c r="J91" s="51">
        <f t="shared" si="1"/>
        <v>122.1247</v>
      </c>
      <c r="L91" s="73"/>
      <c r="M91" s="74"/>
      <c r="N91" s="75"/>
    </row>
    <row r="92" spans="1:14" x14ac:dyDescent="0.25">
      <c r="A92" s="45" t="s">
        <v>181</v>
      </c>
      <c r="B92" s="55" t="s">
        <v>182</v>
      </c>
      <c r="C92" s="56" t="s">
        <v>164</v>
      </c>
      <c r="D92" s="48">
        <v>1</v>
      </c>
      <c r="E92" s="48">
        <v>60</v>
      </c>
      <c r="F92" s="52">
        <v>2160</v>
      </c>
      <c r="G92" s="53" t="s">
        <v>369</v>
      </c>
      <c r="H92" s="54">
        <v>0.24</v>
      </c>
      <c r="I92" s="50">
        <v>109.95668181818182</v>
      </c>
      <c r="J92" s="51">
        <f t="shared" si="1"/>
        <v>109.9567</v>
      </c>
      <c r="L92" s="73"/>
      <c r="M92" s="74"/>
      <c r="N92" s="75"/>
    </row>
    <row r="93" spans="1:14" x14ac:dyDescent="0.25">
      <c r="A93" s="45" t="s">
        <v>183</v>
      </c>
      <c r="B93" s="55" t="s">
        <v>184</v>
      </c>
      <c r="C93" s="56" t="s">
        <v>164</v>
      </c>
      <c r="D93" s="48">
        <v>1</v>
      </c>
      <c r="E93" s="48">
        <v>60</v>
      </c>
      <c r="F93" s="52">
        <v>2160</v>
      </c>
      <c r="G93" s="53" t="s">
        <v>370</v>
      </c>
      <c r="H93" s="54">
        <v>0.24299999999999999</v>
      </c>
      <c r="I93" s="50">
        <v>100.61999999999999</v>
      </c>
      <c r="J93" s="51">
        <f t="shared" si="1"/>
        <v>100.62</v>
      </c>
      <c r="L93" s="73"/>
      <c r="M93" s="74"/>
      <c r="N93" s="75"/>
    </row>
    <row r="94" spans="1:14" x14ac:dyDescent="0.25">
      <c r="A94" s="58" t="s">
        <v>185</v>
      </c>
      <c r="B94" s="59" t="s">
        <v>186</v>
      </c>
      <c r="C94" s="56" t="s">
        <v>164</v>
      </c>
      <c r="D94" s="48">
        <v>1</v>
      </c>
      <c r="E94" s="48">
        <v>30</v>
      </c>
      <c r="F94" s="52">
        <v>1080</v>
      </c>
      <c r="G94" s="53" t="s">
        <v>371</v>
      </c>
      <c r="H94" s="54">
        <v>0.38400000000000001</v>
      </c>
      <c r="I94" s="50">
        <v>168.6673636363636</v>
      </c>
      <c r="J94" s="51">
        <f t="shared" si="1"/>
        <v>168.66739999999999</v>
      </c>
      <c r="L94" s="73"/>
      <c r="M94" s="74"/>
      <c r="N94" s="75"/>
    </row>
    <row r="95" spans="1:14" x14ac:dyDescent="0.25">
      <c r="A95" s="45" t="s">
        <v>187</v>
      </c>
      <c r="B95" s="55" t="s">
        <v>188</v>
      </c>
      <c r="C95" s="56" t="s">
        <v>164</v>
      </c>
      <c r="D95" s="48">
        <v>1</v>
      </c>
      <c r="E95" s="48">
        <v>30</v>
      </c>
      <c r="F95" s="52">
        <v>1080</v>
      </c>
      <c r="G95" s="53" t="s">
        <v>372</v>
      </c>
      <c r="H95" s="54">
        <v>0.379</v>
      </c>
      <c r="I95" s="50">
        <v>152.07668181818184</v>
      </c>
      <c r="J95" s="51">
        <f t="shared" si="1"/>
        <v>152.07669999999999</v>
      </c>
      <c r="L95" s="73"/>
      <c r="M95" s="74"/>
      <c r="N95" s="75"/>
    </row>
    <row r="96" spans="1:14" x14ac:dyDescent="0.25">
      <c r="A96" s="45" t="s">
        <v>189</v>
      </c>
      <c r="B96" s="55" t="s">
        <v>190</v>
      </c>
      <c r="C96" s="56" t="s">
        <v>164</v>
      </c>
      <c r="D96" s="48">
        <v>1</v>
      </c>
      <c r="E96" s="48">
        <v>12</v>
      </c>
      <c r="F96" s="52">
        <v>1080</v>
      </c>
      <c r="G96" s="53" t="s">
        <v>373</v>
      </c>
      <c r="H96" s="54">
        <v>0.38100000000000001</v>
      </c>
      <c r="I96" s="50">
        <v>152.07668181818184</v>
      </c>
      <c r="J96" s="51">
        <f t="shared" si="1"/>
        <v>152.07669999999999</v>
      </c>
      <c r="L96" s="73"/>
      <c r="M96" s="74"/>
      <c r="N96" s="75"/>
    </row>
    <row r="97" spans="1:14" x14ac:dyDescent="0.25">
      <c r="A97" s="45" t="s">
        <v>191</v>
      </c>
      <c r="B97" s="55" t="s">
        <v>192</v>
      </c>
      <c r="C97" s="56" t="s">
        <v>164</v>
      </c>
      <c r="D97" s="48">
        <v>1</v>
      </c>
      <c r="E97" s="48">
        <v>50</v>
      </c>
      <c r="F97" s="52">
        <v>1080</v>
      </c>
      <c r="G97" s="53" t="s">
        <v>374</v>
      </c>
      <c r="H97" s="54">
        <v>0.39500000000000002</v>
      </c>
      <c r="I97" s="50">
        <v>145.75868181818183</v>
      </c>
      <c r="J97" s="51">
        <f t="shared" si="1"/>
        <v>145.7587</v>
      </c>
      <c r="L97" s="73"/>
      <c r="M97" s="74"/>
      <c r="N97" s="75"/>
    </row>
    <row r="98" spans="1:14" x14ac:dyDescent="0.25">
      <c r="A98" s="45" t="s">
        <v>193</v>
      </c>
      <c r="B98" s="55" t="s">
        <v>194</v>
      </c>
      <c r="C98" s="56" t="s">
        <v>164</v>
      </c>
      <c r="D98" s="48">
        <v>1</v>
      </c>
      <c r="E98" s="48">
        <v>30</v>
      </c>
      <c r="F98" s="52">
        <v>1080</v>
      </c>
      <c r="G98" s="49" t="s">
        <v>375</v>
      </c>
      <c r="H98" s="54">
        <v>0.62</v>
      </c>
      <c r="I98" s="50">
        <v>179.57168181818182</v>
      </c>
      <c r="J98" s="51">
        <f t="shared" si="1"/>
        <v>179.57169999999999</v>
      </c>
      <c r="L98" s="73"/>
      <c r="M98" s="74"/>
      <c r="N98" s="75"/>
    </row>
    <row r="99" spans="1:14" x14ac:dyDescent="0.25">
      <c r="A99" s="45" t="s">
        <v>195</v>
      </c>
      <c r="B99" s="55" t="s">
        <v>196</v>
      </c>
      <c r="C99" s="56" t="s">
        <v>164</v>
      </c>
      <c r="D99" s="48">
        <v>1</v>
      </c>
      <c r="E99" s="48">
        <v>30</v>
      </c>
      <c r="F99" s="52">
        <v>1080</v>
      </c>
      <c r="G99" s="49" t="s">
        <v>376</v>
      </c>
      <c r="H99" s="54">
        <v>0.67</v>
      </c>
      <c r="I99" s="50">
        <v>198.66600000000003</v>
      </c>
      <c r="J99" s="51">
        <f t="shared" si="1"/>
        <v>198.666</v>
      </c>
      <c r="L99" s="73"/>
      <c r="M99" s="74"/>
      <c r="N99" s="75"/>
    </row>
    <row r="100" spans="1:14" x14ac:dyDescent="0.25">
      <c r="A100" s="45" t="s">
        <v>197</v>
      </c>
      <c r="B100" s="55" t="s">
        <v>163</v>
      </c>
      <c r="C100" s="56" t="s">
        <v>198</v>
      </c>
      <c r="D100" s="48">
        <v>5</v>
      </c>
      <c r="E100" s="48">
        <v>150</v>
      </c>
      <c r="F100" s="52">
        <v>12800</v>
      </c>
      <c r="G100" s="49" t="s">
        <v>377</v>
      </c>
      <c r="H100" s="54">
        <v>1.4999999999999999E-2</v>
      </c>
      <c r="I100" s="50">
        <v>11.863636363636363</v>
      </c>
      <c r="J100" s="51">
        <f t="shared" si="1"/>
        <v>11.8636</v>
      </c>
      <c r="L100" s="73"/>
      <c r="M100" s="74"/>
      <c r="N100" s="75"/>
    </row>
    <row r="101" spans="1:14" x14ac:dyDescent="0.25">
      <c r="A101" s="45" t="s">
        <v>199</v>
      </c>
      <c r="B101" s="55" t="s">
        <v>200</v>
      </c>
      <c r="C101" s="56" t="s">
        <v>198</v>
      </c>
      <c r="D101" s="48">
        <v>5</v>
      </c>
      <c r="E101" s="48">
        <v>300</v>
      </c>
      <c r="F101" s="52">
        <v>12800</v>
      </c>
      <c r="G101" s="53" t="s">
        <v>378</v>
      </c>
      <c r="H101" s="54">
        <v>1.2999999999999999E-2</v>
      </c>
      <c r="I101" s="50">
        <v>29.343681818181825</v>
      </c>
      <c r="J101" s="51">
        <f t="shared" si="1"/>
        <v>29.343699999999998</v>
      </c>
      <c r="L101" s="73"/>
      <c r="M101" s="74"/>
      <c r="N101" s="75"/>
    </row>
    <row r="102" spans="1:14" x14ac:dyDescent="0.25">
      <c r="A102" s="45" t="s">
        <v>201</v>
      </c>
      <c r="B102" s="55" t="s">
        <v>202</v>
      </c>
      <c r="C102" s="56" t="s">
        <v>198</v>
      </c>
      <c r="D102" s="48">
        <v>5</v>
      </c>
      <c r="E102" s="48">
        <v>250</v>
      </c>
      <c r="F102" s="52">
        <v>12800</v>
      </c>
      <c r="G102" s="53" t="s">
        <v>379</v>
      </c>
      <c r="H102" s="54">
        <v>2.5999999999999999E-2</v>
      </c>
      <c r="I102" s="50">
        <v>13.572000000000001</v>
      </c>
      <c r="J102" s="51">
        <f t="shared" si="1"/>
        <v>13.571999999999999</v>
      </c>
      <c r="L102" s="73"/>
      <c r="M102" s="74"/>
      <c r="N102" s="75"/>
    </row>
    <row r="103" spans="1:14" x14ac:dyDescent="0.25">
      <c r="A103" s="45" t="s">
        <v>203</v>
      </c>
      <c r="B103" s="55" t="s">
        <v>204</v>
      </c>
      <c r="C103" s="56" t="s">
        <v>198</v>
      </c>
      <c r="D103" s="48">
        <v>5</v>
      </c>
      <c r="E103" s="48">
        <v>100</v>
      </c>
      <c r="F103" s="52">
        <v>12800</v>
      </c>
      <c r="G103" s="53" t="s">
        <v>380</v>
      </c>
      <c r="H103" s="54">
        <v>2.5999999999999999E-2</v>
      </c>
      <c r="I103" s="50">
        <v>22.113000000000003</v>
      </c>
      <c r="J103" s="51">
        <f t="shared" si="1"/>
        <v>22.113</v>
      </c>
      <c r="L103" s="73"/>
      <c r="M103" s="74"/>
      <c r="N103" s="75"/>
    </row>
    <row r="104" spans="1:14" x14ac:dyDescent="0.25">
      <c r="A104" s="58" t="s">
        <v>205</v>
      </c>
      <c r="B104" s="55" t="s">
        <v>206</v>
      </c>
      <c r="C104" s="56" t="s">
        <v>198</v>
      </c>
      <c r="D104" s="48">
        <v>5</v>
      </c>
      <c r="E104" s="48">
        <v>150</v>
      </c>
      <c r="F104" s="52">
        <v>12800</v>
      </c>
      <c r="G104" s="53" t="s">
        <v>381</v>
      </c>
      <c r="H104" s="54">
        <v>4.4999999999999998E-2</v>
      </c>
      <c r="I104" s="50">
        <v>18.181636363636365</v>
      </c>
      <c r="J104" s="51">
        <f t="shared" si="1"/>
        <v>18.1816</v>
      </c>
      <c r="L104" s="73"/>
      <c r="M104" s="74"/>
      <c r="N104" s="75"/>
    </row>
    <row r="105" spans="1:14" x14ac:dyDescent="0.25">
      <c r="A105" s="58" t="s">
        <v>207</v>
      </c>
      <c r="B105" s="55" t="s">
        <v>208</v>
      </c>
      <c r="C105" s="56" t="s">
        <v>198</v>
      </c>
      <c r="D105" s="48">
        <v>5</v>
      </c>
      <c r="E105" s="48">
        <v>100</v>
      </c>
      <c r="F105" s="52">
        <v>12800</v>
      </c>
      <c r="G105" s="53" t="s">
        <v>382</v>
      </c>
      <c r="H105" s="54">
        <v>4.2999999999999997E-2</v>
      </c>
      <c r="I105" s="50">
        <v>40.201363636363638</v>
      </c>
      <c r="J105" s="51">
        <f t="shared" si="1"/>
        <v>40.2014</v>
      </c>
      <c r="L105" s="73"/>
      <c r="M105" s="74"/>
      <c r="N105" s="75"/>
    </row>
    <row r="106" spans="1:14" x14ac:dyDescent="0.25">
      <c r="A106" s="60" t="s">
        <v>209</v>
      </c>
      <c r="B106" s="55" t="s">
        <v>168</v>
      </c>
      <c r="C106" s="56" t="s">
        <v>198</v>
      </c>
      <c r="D106" s="48">
        <v>5</v>
      </c>
      <c r="E106" s="48">
        <v>100</v>
      </c>
      <c r="F106" s="52">
        <v>12800</v>
      </c>
      <c r="G106" s="53" t="s">
        <v>383</v>
      </c>
      <c r="H106" s="54">
        <v>4.2999999999999997E-2</v>
      </c>
      <c r="I106" s="50">
        <v>17.479636363636367</v>
      </c>
      <c r="J106" s="51">
        <f t="shared" si="1"/>
        <v>17.479600000000001</v>
      </c>
      <c r="L106" s="73"/>
      <c r="M106" s="74"/>
      <c r="N106" s="75"/>
    </row>
    <row r="107" spans="1:14" x14ac:dyDescent="0.25">
      <c r="A107" s="60" t="s">
        <v>210</v>
      </c>
      <c r="B107" s="55" t="s">
        <v>211</v>
      </c>
      <c r="C107" s="56" t="s">
        <v>198</v>
      </c>
      <c r="D107" s="48">
        <v>5</v>
      </c>
      <c r="E107" s="48">
        <v>150</v>
      </c>
      <c r="F107" s="52">
        <v>12800</v>
      </c>
      <c r="G107" s="53" t="s">
        <v>384</v>
      </c>
      <c r="H107" s="54">
        <v>7.1999999999999995E-2</v>
      </c>
      <c r="I107" s="50">
        <v>23.516999999999999</v>
      </c>
      <c r="J107" s="51">
        <f t="shared" si="1"/>
        <v>23.516999999999999</v>
      </c>
      <c r="L107" s="73"/>
      <c r="M107" s="74"/>
      <c r="N107" s="75"/>
    </row>
    <row r="108" spans="1:14" x14ac:dyDescent="0.25">
      <c r="A108" s="60" t="s">
        <v>212</v>
      </c>
      <c r="B108" s="55" t="s">
        <v>213</v>
      </c>
      <c r="C108" s="56" t="s">
        <v>198</v>
      </c>
      <c r="D108" s="48">
        <v>5</v>
      </c>
      <c r="E108" s="48">
        <v>70</v>
      </c>
      <c r="F108" s="52">
        <v>6400</v>
      </c>
      <c r="G108" s="53" t="s">
        <v>385</v>
      </c>
      <c r="H108" s="54">
        <v>6.4000000000000001E-2</v>
      </c>
      <c r="I108" s="50">
        <v>45.629999999999995</v>
      </c>
      <c r="J108" s="51">
        <f t="shared" si="1"/>
        <v>45.63</v>
      </c>
      <c r="L108" s="73"/>
      <c r="M108" s="74"/>
      <c r="N108" s="75"/>
    </row>
    <row r="109" spans="1:14" x14ac:dyDescent="0.25">
      <c r="A109" s="60" t="s">
        <v>214</v>
      </c>
      <c r="B109" s="55" t="s">
        <v>215</v>
      </c>
      <c r="C109" s="56" t="s">
        <v>198</v>
      </c>
      <c r="D109" s="48">
        <v>5</v>
      </c>
      <c r="E109" s="48">
        <v>50</v>
      </c>
      <c r="F109" s="52">
        <v>6400</v>
      </c>
      <c r="G109" s="53" t="s">
        <v>386</v>
      </c>
      <c r="H109" s="54">
        <v>6.9000000000000006E-2</v>
      </c>
      <c r="I109" s="50">
        <v>38.797363636363642</v>
      </c>
      <c r="J109" s="51">
        <f t="shared" si="1"/>
        <v>38.797400000000003</v>
      </c>
      <c r="L109" s="73"/>
      <c r="M109" s="74"/>
      <c r="N109" s="75"/>
    </row>
    <row r="110" spans="1:14" x14ac:dyDescent="0.25">
      <c r="A110" s="58" t="s">
        <v>216</v>
      </c>
      <c r="B110" s="55" t="s">
        <v>170</v>
      </c>
      <c r="C110" s="56" t="s">
        <v>198</v>
      </c>
      <c r="D110" s="48">
        <v>5</v>
      </c>
      <c r="E110" s="48">
        <v>100</v>
      </c>
      <c r="F110" s="52">
        <v>12800</v>
      </c>
      <c r="G110" s="53" t="s">
        <v>387</v>
      </c>
      <c r="H110" s="54">
        <v>6.5000000000000002E-2</v>
      </c>
      <c r="I110" s="50">
        <v>26.324999999999999</v>
      </c>
      <c r="J110" s="51">
        <f t="shared" si="1"/>
        <v>26.324999999999999</v>
      </c>
      <c r="L110" s="73"/>
      <c r="M110" s="74"/>
      <c r="N110" s="75"/>
    </row>
    <row r="111" spans="1:14" x14ac:dyDescent="0.25">
      <c r="A111" s="58" t="s">
        <v>217</v>
      </c>
      <c r="B111" s="59" t="s">
        <v>218</v>
      </c>
      <c r="C111" s="56" t="s">
        <v>198</v>
      </c>
      <c r="D111" s="48">
        <v>5</v>
      </c>
      <c r="E111" s="48">
        <v>100</v>
      </c>
      <c r="F111" s="52">
        <v>12800</v>
      </c>
      <c r="G111" s="53" t="s">
        <v>388</v>
      </c>
      <c r="H111" s="54">
        <v>7.2999999999999995E-2</v>
      </c>
      <c r="I111" s="50">
        <v>45.723681818181817</v>
      </c>
      <c r="J111" s="51">
        <f t="shared" si="1"/>
        <v>45.723700000000001</v>
      </c>
      <c r="L111" s="73"/>
      <c r="M111" s="74"/>
      <c r="N111" s="75"/>
    </row>
    <row r="112" spans="1:14" x14ac:dyDescent="0.25">
      <c r="A112" s="58" t="s">
        <v>219</v>
      </c>
      <c r="B112" s="59" t="s">
        <v>172</v>
      </c>
      <c r="C112" s="56" t="s">
        <v>198</v>
      </c>
      <c r="D112" s="48">
        <v>5</v>
      </c>
      <c r="E112" s="48">
        <v>100</v>
      </c>
      <c r="F112" s="52">
        <v>6400</v>
      </c>
      <c r="G112" s="53" t="s">
        <v>389</v>
      </c>
      <c r="H112" s="54">
        <v>0.13200000000000001</v>
      </c>
      <c r="I112" s="50">
        <v>49.654636363636364</v>
      </c>
      <c r="J112" s="51">
        <f t="shared" si="1"/>
        <v>49.654600000000002</v>
      </c>
      <c r="L112" s="73"/>
      <c r="M112" s="74"/>
      <c r="N112" s="75"/>
    </row>
    <row r="113" spans="1:14" x14ac:dyDescent="0.25">
      <c r="A113" s="58" t="s">
        <v>220</v>
      </c>
      <c r="B113" s="59" t="s">
        <v>221</v>
      </c>
      <c r="C113" s="56" t="s">
        <v>198</v>
      </c>
      <c r="D113" s="48">
        <v>5</v>
      </c>
      <c r="E113" s="48">
        <v>60</v>
      </c>
      <c r="F113" s="52">
        <v>6400</v>
      </c>
      <c r="G113" s="53" t="s">
        <v>390</v>
      </c>
      <c r="H113" s="54">
        <v>0.13300000000000001</v>
      </c>
      <c r="I113" s="50">
        <v>46.940318181818185</v>
      </c>
      <c r="J113" s="51">
        <f t="shared" si="1"/>
        <v>46.940300000000001</v>
      </c>
      <c r="L113" s="73"/>
      <c r="M113" s="74"/>
      <c r="N113" s="75"/>
    </row>
    <row r="114" spans="1:14" x14ac:dyDescent="0.25">
      <c r="A114" s="58" t="s">
        <v>222</v>
      </c>
      <c r="B114" s="59" t="s">
        <v>223</v>
      </c>
      <c r="C114" s="56" t="s">
        <v>198</v>
      </c>
      <c r="D114" s="48">
        <v>5</v>
      </c>
      <c r="E114" s="48">
        <v>130</v>
      </c>
      <c r="F114" s="52">
        <v>6400</v>
      </c>
      <c r="G114" s="53" t="s">
        <v>391</v>
      </c>
      <c r="H114" s="54">
        <v>0.13200000000000001</v>
      </c>
      <c r="I114" s="50">
        <v>44.015318181818181</v>
      </c>
      <c r="J114" s="51">
        <f t="shared" si="1"/>
        <v>44.015300000000003</v>
      </c>
      <c r="L114" s="73"/>
      <c r="M114" s="74"/>
      <c r="N114" s="75"/>
    </row>
    <row r="115" spans="1:14" x14ac:dyDescent="0.25">
      <c r="A115" s="58" t="s">
        <v>224</v>
      </c>
      <c r="B115" s="59" t="s">
        <v>174</v>
      </c>
      <c r="C115" s="56" t="s">
        <v>198</v>
      </c>
      <c r="D115" s="48">
        <v>5</v>
      </c>
      <c r="E115" s="48">
        <v>60</v>
      </c>
      <c r="F115" s="52">
        <v>6400</v>
      </c>
      <c r="G115" s="53" t="s">
        <v>392</v>
      </c>
      <c r="H115" s="54">
        <v>0.13700000000000001</v>
      </c>
      <c r="I115" s="50">
        <v>37.486636363636364</v>
      </c>
      <c r="J115" s="51">
        <f t="shared" si="1"/>
        <v>37.486600000000003</v>
      </c>
      <c r="L115" s="73"/>
      <c r="M115" s="74"/>
      <c r="N115" s="75"/>
    </row>
    <row r="116" spans="1:14" x14ac:dyDescent="0.25">
      <c r="A116" s="45" t="s">
        <v>225</v>
      </c>
      <c r="B116" s="59" t="s">
        <v>226</v>
      </c>
      <c r="C116" s="56" t="s">
        <v>198</v>
      </c>
      <c r="D116" s="48">
        <v>5</v>
      </c>
      <c r="E116" s="48">
        <v>100</v>
      </c>
      <c r="F116" s="48">
        <v>6400</v>
      </c>
      <c r="G116" s="53" t="s">
        <v>393</v>
      </c>
      <c r="H116" s="49">
        <v>0.13900000000000001</v>
      </c>
      <c r="I116" s="50">
        <v>67.134681818181818</v>
      </c>
      <c r="J116" s="51">
        <f t="shared" si="1"/>
        <v>67.134699999999995</v>
      </c>
      <c r="L116" s="73"/>
      <c r="M116" s="74"/>
      <c r="N116" s="75"/>
    </row>
    <row r="117" spans="1:14" x14ac:dyDescent="0.25">
      <c r="A117" s="45" t="s">
        <v>227</v>
      </c>
      <c r="B117" s="59" t="s">
        <v>178</v>
      </c>
      <c r="C117" s="56" t="s">
        <v>198</v>
      </c>
      <c r="D117" s="48">
        <v>1</v>
      </c>
      <c r="E117" s="48">
        <v>60</v>
      </c>
      <c r="F117" s="48">
        <v>2160</v>
      </c>
      <c r="G117" s="53" t="s">
        <v>394</v>
      </c>
      <c r="H117" s="49">
        <v>0.21</v>
      </c>
      <c r="I117" s="50">
        <v>63.250363636363637</v>
      </c>
      <c r="J117" s="51">
        <f t="shared" si="1"/>
        <v>63.250399999999999</v>
      </c>
      <c r="L117" s="73"/>
      <c r="M117" s="74"/>
      <c r="N117" s="75"/>
    </row>
    <row r="118" spans="1:14" x14ac:dyDescent="0.25">
      <c r="A118" s="45" t="s">
        <v>228</v>
      </c>
      <c r="B118" s="59" t="s">
        <v>182</v>
      </c>
      <c r="C118" s="56" t="s">
        <v>198</v>
      </c>
      <c r="D118" s="48">
        <v>1</v>
      </c>
      <c r="E118" s="48">
        <v>60</v>
      </c>
      <c r="F118" s="48">
        <v>2160</v>
      </c>
      <c r="G118" s="53" t="s">
        <v>395</v>
      </c>
      <c r="H118" s="49">
        <v>0.22</v>
      </c>
      <c r="I118" s="50">
        <v>66.245318181818192</v>
      </c>
      <c r="J118" s="51">
        <f t="shared" si="1"/>
        <v>66.2453</v>
      </c>
      <c r="L118" s="73"/>
      <c r="M118" s="74"/>
      <c r="N118" s="75"/>
    </row>
    <row r="119" spans="1:14" x14ac:dyDescent="0.25">
      <c r="A119" s="45" t="s">
        <v>229</v>
      </c>
      <c r="B119" s="59" t="s">
        <v>184</v>
      </c>
      <c r="C119" s="56" t="s">
        <v>198</v>
      </c>
      <c r="D119" s="48">
        <v>1</v>
      </c>
      <c r="E119" s="48">
        <v>60</v>
      </c>
      <c r="F119" s="48">
        <v>2160</v>
      </c>
      <c r="G119" s="53" t="s">
        <v>396</v>
      </c>
      <c r="H119" s="49">
        <v>0.23300000000000001</v>
      </c>
      <c r="I119" s="50">
        <v>100.61999999999999</v>
      </c>
      <c r="J119" s="51">
        <f t="shared" si="1"/>
        <v>100.62</v>
      </c>
      <c r="L119" s="73"/>
      <c r="M119" s="74"/>
      <c r="N119" s="75"/>
    </row>
    <row r="120" spans="1:14" x14ac:dyDescent="0.25">
      <c r="A120" s="45" t="s">
        <v>230</v>
      </c>
      <c r="B120" s="59" t="s">
        <v>231</v>
      </c>
      <c r="C120" s="56" t="s">
        <v>198</v>
      </c>
      <c r="D120" s="48">
        <v>1</v>
      </c>
      <c r="E120" s="48">
        <v>60</v>
      </c>
      <c r="F120" s="48">
        <v>2160</v>
      </c>
      <c r="G120" s="53" t="s">
        <v>397</v>
      </c>
      <c r="H120" s="49">
        <v>0.26</v>
      </c>
      <c r="I120" s="50">
        <v>86.135318181818178</v>
      </c>
      <c r="J120" s="51">
        <f t="shared" si="1"/>
        <v>86.135300000000001</v>
      </c>
      <c r="L120" s="73"/>
      <c r="M120" s="74"/>
      <c r="N120" s="75"/>
    </row>
    <row r="121" spans="1:14" x14ac:dyDescent="0.25">
      <c r="A121" s="61" t="s">
        <v>232</v>
      </c>
      <c r="B121" s="59" t="s">
        <v>188</v>
      </c>
      <c r="C121" s="56" t="s">
        <v>198</v>
      </c>
      <c r="D121" s="48">
        <v>1</v>
      </c>
      <c r="E121" s="48">
        <v>30</v>
      </c>
      <c r="F121" s="48">
        <v>1080</v>
      </c>
      <c r="G121" s="53" t="s">
        <v>398</v>
      </c>
      <c r="H121" s="49">
        <v>0.38</v>
      </c>
      <c r="I121" s="50">
        <v>95.495318181818178</v>
      </c>
      <c r="J121" s="51">
        <f t="shared" si="1"/>
        <v>95.4953</v>
      </c>
      <c r="L121" s="73"/>
      <c r="M121" s="74"/>
      <c r="N121" s="75"/>
    </row>
    <row r="122" spans="1:14" x14ac:dyDescent="0.25">
      <c r="A122" s="60" t="s">
        <v>233</v>
      </c>
      <c r="B122" s="59" t="s">
        <v>190</v>
      </c>
      <c r="C122" s="56" t="s">
        <v>198</v>
      </c>
      <c r="D122" s="48">
        <v>1</v>
      </c>
      <c r="E122" s="48">
        <v>30</v>
      </c>
      <c r="F122" s="48">
        <v>1080</v>
      </c>
      <c r="G122" s="53" t="s">
        <v>399</v>
      </c>
      <c r="H122" s="49">
        <v>0.32</v>
      </c>
      <c r="I122" s="50">
        <v>126.477</v>
      </c>
      <c r="J122" s="51">
        <f t="shared" si="1"/>
        <v>126.477</v>
      </c>
      <c r="L122" s="73"/>
      <c r="M122" s="74"/>
      <c r="N122" s="75"/>
    </row>
    <row r="123" spans="1:14" x14ac:dyDescent="0.25">
      <c r="A123" s="45" t="s">
        <v>234</v>
      </c>
      <c r="B123" s="59" t="s">
        <v>192</v>
      </c>
      <c r="C123" s="56" t="s">
        <v>198</v>
      </c>
      <c r="D123" s="48">
        <v>1</v>
      </c>
      <c r="E123" s="48">
        <v>40</v>
      </c>
      <c r="F123" s="48">
        <v>2160</v>
      </c>
      <c r="G123" s="53" t="s">
        <v>400</v>
      </c>
      <c r="H123" s="49">
        <v>0.38</v>
      </c>
      <c r="I123" s="50">
        <v>81.010636363636365</v>
      </c>
      <c r="J123" s="51">
        <f t="shared" si="1"/>
        <v>81.010599999999997</v>
      </c>
      <c r="L123" s="73"/>
      <c r="M123" s="74"/>
      <c r="N123" s="75"/>
    </row>
    <row r="124" spans="1:14" x14ac:dyDescent="0.25">
      <c r="A124" s="61" t="s">
        <v>235</v>
      </c>
      <c r="B124" s="59" t="s">
        <v>236</v>
      </c>
      <c r="C124" s="56" t="s">
        <v>198</v>
      </c>
      <c r="D124" s="48">
        <v>1</v>
      </c>
      <c r="E124" s="48">
        <v>30</v>
      </c>
      <c r="F124" s="48">
        <v>1080</v>
      </c>
      <c r="G124" s="53" t="s">
        <v>401</v>
      </c>
      <c r="H124" s="49">
        <v>0.42499999999999999</v>
      </c>
      <c r="I124" s="50">
        <v>111.96899999999999</v>
      </c>
      <c r="J124" s="51">
        <f t="shared" si="1"/>
        <v>111.96899999999999</v>
      </c>
      <c r="L124" s="73"/>
      <c r="M124" s="74"/>
      <c r="N124" s="75"/>
    </row>
    <row r="125" spans="1:14" x14ac:dyDescent="0.25">
      <c r="A125" s="60" t="s">
        <v>237</v>
      </c>
      <c r="B125" s="59" t="s">
        <v>238</v>
      </c>
      <c r="C125" s="56" t="s">
        <v>198</v>
      </c>
      <c r="D125" s="48">
        <v>1</v>
      </c>
      <c r="E125" s="48">
        <v>30</v>
      </c>
      <c r="F125" s="48">
        <v>1080</v>
      </c>
      <c r="G125" s="53" t="s">
        <v>402</v>
      </c>
      <c r="H125" s="49">
        <v>0.56000000000000005</v>
      </c>
      <c r="I125" s="50">
        <v>168.64363636363635</v>
      </c>
      <c r="J125" s="51">
        <f t="shared" si="1"/>
        <v>168.64359999999999</v>
      </c>
      <c r="L125" s="73"/>
      <c r="M125" s="74"/>
      <c r="N125" s="75"/>
    </row>
    <row r="126" spans="1:14" x14ac:dyDescent="0.25">
      <c r="A126" s="61" t="s">
        <v>239</v>
      </c>
      <c r="B126" s="59" t="s">
        <v>240</v>
      </c>
      <c r="C126" s="56" t="s">
        <v>198</v>
      </c>
      <c r="D126" s="48">
        <v>1</v>
      </c>
      <c r="E126" s="48">
        <v>30</v>
      </c>
      <c r="F126" s="48">
        <v>1080</v>
      </c>
      <c r="G126" s="53" t="s">
        <v>403</v>
      </c>
      <c r="H126" s="49">
        <v>0.83799999999999997</v>
      </c>
      <c r="I126" s="50">
        <v>177.67636363636367</v>
      </c>
      <c r="J126" s="51">
        <f t="shared" si="1"/>
        <v>177.6764</v>
      </c>
      <c r="L126" s="73"/>
      <c r="M126" s="74"/>
      <c r="N126" s="75"/>
    </row>
    <row r="127" spans="1:14" x14ac:dyDescent="0.25">
      <c r="A127" s="58" t="s">
        <v>241</v>
      </c>
      <c r="B127" s="59" t="s">
        <v>194</v>
      </c>
      <c r="C127" s="56" t="s">
        <v>198</v>
      </c>
      <c r="D127" s="48">
        <v>1</v>
      </c>
      <c r="E127" s="48">
        <v>30</v>
      </c>
      <c r="F127" s="48">
        <v>1080</v>
      </c>
      <c r="G127" s="53" t="s">
        <v>404</v>
      </c>
      <c r="H127" s="49">
        <v>0.62</v>
      </c>
      <c r="I127" s="50">
        <v>186.70868181818179</v>
      </c>
      <c r="J127" s="51">
        <f t="shared" si="1"/>
        <v>186.70869999999999</v>
      </c>
      <c r="L127" s="73"/>
      <c r="M127" s="74"/>
      <c r="N127" s="75"/>
    </row>
    <row r="128" spans="1:14" x14ac:dyDescent="0.25">
      <c r="A128" s="61" t="s">
        <v>242</v>
      </c>
      <c r="B128" s="59" t="s">
        <v>196</v>
      </c>
      <c r="C128" s="56" t="s">
        <v>198</v>
      </c>
      <c r="D128" s="48">
        <v>1</v>
      </c>
      <c r="E128" s="48">
        <v>30</v>
      </c>
      <c r="F128" s="48">
        <v>1080</v>
      </c>
      <c r="G128" s="53" t="s">
        <v>405</v>
      </c>
      <c r="H128" s="49">
        <v>0.94799999999999995</v>
      </c>
      <c r="I128" s="50">
        <v>201.77836363636362</v>
      </c>
      <c r="J128" s="51">
        <f t="shared" si="1"/>
        <v>201.7784</v>
      </c>
      <c r="L128" s="73"/>
      <c r="M128" s="74"/>
      <c r="N128" s="75"/>
    </row>
    <row r="129" spans="1:14" x14ac:dyDescent="0.25">
      <c r="A129" s="61" t="s">
        <v>243</v>
      </c>
      <c r="B129" s="55">
        <v>0.375</v>
      </c>
      <c r="C129" s="56" t="s">
        <v>244</v>
      </c>
      <c r="D129" s="48">
        <v>5</v>
      </c>
      <c r="E129" s="48">
        <v>300</v>
      </c>
      <c r="F129" s="48">
        <v>12800</v>
      </c>
      <c r="G129" s="53" t="s">
        <v>406</v>
      </c>
      <c r="H129" s="49">
        <v>8.9999999999999993E-3</v>
      </c>
      <c r="I129" s="50">
        <v>21.598363636363636</v>
      </c>
      <c r="J129" s="51">
        <f t="shared" si="1"/>
        <v>21.598400000000002</v>
      </c>
      <c r="L129" s="73"/>
      <c r="M129" s="74"/>
      <c r="N129" s="75"/>
    </row>
    <row r="130" spans="1:14" x14ac:dyDescent="0.25">
      <c r="A130" s="61" t="s">
        <v>245</v>
      </c>
      <c r="B130" s="55">
        <v>0.5</v>
      </c>
      <c r="C130" s="56" t="s">
        <v>244</v>
      </c>
      <c r="D130" s="48">
        <v>5</v>
      </c>
      <c r="E130" s="48">
        <v>350</v>
      </c>
      <c r="F130" s="48">
        <v>12800</v>
      </c>
      <c r="G130" s="53" t="s">
        <v>407</v>
      </c>
      <c r="H130" s="49">
        <v>1.7000000000000001E-2</v>
      </c>
      <c r="I130" s="50">
        <v>14.484681818181819</v>
      </c>
      <c r="J130" s="51">
        <f t="shared" si="1"/>
        <v>14.4847</v>
      </c>
      <c r="L130" s="73"/>
      <c r="M130" s="74"/>
      <c r="N130" s="75"/>
    </row>
    <row r="131" spans="1:14" x14ac:dyDescent="0.25">
      <c r="A131" s="61" t="s">
        <v>246</v>
      </c>
      <c r="B131" s="55">
        <v>0.625</v>
      </c>
      <c r="C131" s="56" t="s">
        <v>244</v>
      </c>
      <c r="D131" s="48">
        <v>5</v>
      </c>
      <c r="E131" s="48">
        <v>150</v>
      </c>
      <c r="F131" s="48">
        <v>6400</v>
      </c>
      <c r="G131" s="53" t="s">
        <v>408</v>
      </c>
      <c r="H131" s="49">
        <v>3.2000000000000001E-2</v>
      </c>
      <c r="I131" s="50">
        <v>15.280363636363637</v>
      </c>
      <c r="J131" s="51">
        <f t="shared" si="1"/>
        <v>15.2804</v>
      </c>
      <c r="L131" s="73"/>
      <c r="M131" s="74"/>
      <c r="N131" s="75"/>
    </row>
    <row r="132" spans="1:14" x14ac:dyDescent="0.25">
      <c r="A132" s="61" t="s">
        <v>247</v>
      </c>
      <c r="B132" s="55">
        <v>0.75</v>
      </c>
      <c r="C132" s="56" t="s">
        <v>244</v>
      </c>
      <c r="D132" s="48">
        <v>5</v>
      </c>
      <c r="E132" s="48">
        <v>100</v>
      </c>
      <c r="F132" s="48">
        <v>6400</v>
      </c>
      <c r="G132" s="53" t="s">
        <v>409</v>
      </c>
      <c r="H132" s="49">
        <v>5.7000000000000002E-2</v>
      </c>
      <c r="I132" s="50">
        <v>19.913318181818184</v>
      </c>
      <c r="J132" s="51">
        <f t="shared" si="1"/>
        <v>19.9133</v>
      </c>
      <c r="L132" s="73"/>
      <c r="M132" s="74"/>
      <c r="N132" s="75"/>
    </row>
    <row r="133" spans="1:14" x14ac:dyDescent="0.25">
      <c r="A133" s="61" t="s">
        <v>248</v>
      </c>
      <c r="B133" s="55">
        <v>0.875</v>
      </c>
      <c r="C133" s="56" t="s">
        <v>244</v>
      </c>
      <c r="D133" s="48">
        <v>5</v>
      </c>
      <c r="E133" s="48">
        <v>100</v>
      </c>
      <c r="F133" s="48">
        <v>6400</v>
      </c>
      <c r="G133" s="53" t="s">
        <v>410</v>
      </c>
      <c r="H133" s="49">
        <v>0.09</v>
      </c>
      <c r="I133" s="50">
        <v>26.044363636363634</v>
      </c>
      <c r="J133" s="51">
        <f t="shared" si="1"/>
        <v>26.0444</v>
      </c>
      <c r="L133" s="73"/>
      <c r="M133" s="74"/>
      <c r="N133" s="75"/>
    </row>
    <row r="134" spans="1:14" x14ac:dyDescent="0.25">
      <c r="A134" s="61" t="s">
        <v>249</v>
      </c>
      <c r="B134" s="55">
        <v>1.125</v>
      </c>
      <c r="C134" s="56" t="s">
        <v>244</v>
      </c>
      <c r="D134" s="48">
        <v>5</v>
      </c>
      <c r="E134" s="48">
        <v>100</v>
      </c>
      <c r="F134" s="48">
        <v>6400</v>
      </c>
      <c r="G134" s="53" t="s">
        <v>411</v>
      </c>
      <c r="H134" s="49">
        <v>0.17199999999999999</v>
      </c>
      <c r="I134" s="50">
        <v>40.107681818181817</v>
      </c>
      <c r="J134" s="51">
        <f t="shared" si="1"/>
        <v>40.107700000000001</v>
      </c>
      <c r="L134" s="73"/>
      <c r="M134" s="74"/>
      <c r="N134" s="75"/>
    </row>
    <row r="135" spans="1:14" x14ac:dyDescent="0.25">
      <c r="A135" s="61" t="s">
        <v>250</v>
      </c>
      <c r="B135" s="55">
        <v>1.375</v>
      </c>
      <c r="C135" s="56" t="s">
        <v>244</v>
      </c>
      <c r="D135" s="48">
        <v>1</v>
      </c>
      <c r="E135" s="48">
        <v>90</v>
      </c>
      <c r="F135" s="48">
        <v>2160</v>
      </c>
      <c r="G135" s="53" t="s">
        <v>412</v>
      </c>
      <c r="H135" s="49">
        <v>0.311</v>
      </c>
      <c r="I135" s="50">
        <v>68.140636363636375</v>
      </c>
      <c r="J135" s="51">
        <f t="shared" si="1"/>
        <v>68.140600000000006</v>
      </c>
      <c r="L135" s="73"/>
      <c r="M135" s="74"/>
      <c r="N135" s="75"/>
    </row>
    <row r="136" spans="1:14" x14ac:dyDescent="0.25">
      <c r="A136" s="61" t="s">
        <v>251</v>
      </c>
      <c r="B136" s="55">
        <v>1.625</v>
      </c>
      <c r="C136" s="56" t="s">
        <v>244</v>
      </c>
      <c r="D136" s="48">
        <v>1</v>
      </c>
      <c r="E136" s="48">
        <v>60</v>
      </c>
      <c r="F136" s="48">
        <v>1920</v>
      </c>
      <c r="G136" s="53" t="s">
        <v>413</v>
      </c>
      <c r="H136" s="49">
        <v>0.51300000000000001</v>
      </c>
      <c r="I136" s="50">
        <v>112.67099999999999</v>
      </c>
      <c r="J136" s="51">
        <f t="shared" si="1"/>
        <v>112.67100000000001</v>
      </c>
      <c r="L136" s="73"/>
      <c r="M136" s="74"/>
      <c r="N136" s="75"/>
    </row>
    <row r="137" spans="1:14" x14ac:dyDescent="0.25">
      <c r="A137" s="61" t="s">
        <v>252</v>
      </c>
      <c r="B137" s="55">
        <v>2.125</v>
      </c>
      <c r="C137" s="56" t="s">
        <v>244</v>
      </c>
      <c r="D137" s="48">
        <v>1</v>
      </c>
      <c r="E137" s="62">
        <v>40</v>
      </c>
      <c r="F137" s="48">
        <v>1080</v>
      </c>
      <c r="G137" s="53" t="s">
        <v>414</v>
      </c>
      <c r="H137" s="49">
        <v>1.093</v>
      </c>
      <c r="I137" s="50">
        <v>149.59636363636361</v>
      </c>
      <c r="J137" s="51">
        <f t="shared" si="1"/>
        <v>149.59639999999999</v>
      </c>
      <c r="L137" s="73"/>
      <c r="M137" s="74"/>
      <c r="N137" s="75"/>
    </row>
    <row r="138" spans="1:14" x14ac:dyDescent="0.25">
      <c r="A138" s="61" t="s">
        <v>253</v>
      </c>
      <c r="B138" s="55">
        <v>0.375</v>
      </c>
      <c r="C138" s="56" t="s">
        <v>254</v>
      </c>
      <c r="D138" s="48">
        <v>5</v>
      </c>
      <c r="E138" s="48">
        <v>100</v>
      </c>
      <c r="F138" s="48">
        <v>12800</v>
      </c>
      <c r="G138" s="53" t="s">
        <v>415</v>
      </c>
      <c r="H138" s="49">
        <v>6.0000000000000001E-3</v>
      </c>
      <c r="I138" s="50">
        <v>18.088363636363638</v>
      </c>
      <c r="J138" s="51">
        <f t="shared" si="1"/>
        <v>18.0884</v>
      </c>
      <c r="L138" s="73"/>
      <c r="M138" s="74"/>
      <c r="N138" s="75"/>
    </row>
    <row r="139" spans="1:14" x14ac:dyDescent="0.25">
      <c r="A139" s="61" t="s">
        <v>255</v>
      </c>
      <c r="B139" s="55">
        <v>0.5</v>
      </c>
      <c r="C139" s="56" t="s">
        <v>254</v>
      </c>
      <c r="D139" s="48">
        <v>5</v>
      </c>
      <c r="E139" s="48">
        <v>100</v>
      </c>
      <c r="F139" s="48">
        <v>12800</v>
      </c>
      <c r="G139" s="53" t="s">
        <v>416</v>
      </c>
      <c r="H139" s="49">
        <v>1.2999999999999999E-2</v>
      </c>
      <c r="I139" s="50">
        <v>18.298636363636366</v>
      </c>
      <c r="J139" s="51">
        <f t="shared" si="1"/>
        <v>18.2986</v>
      </c>
      <c r="L139" s="73"/>
      <c r="M139" s="74"/>
      <c r="N139" s="75"/>
    </row>
    <row r="140" spans="1:14" x14ac:dyDescent="0.25">
      <c r="A140" s="61" t="s">
        <v>256</v>
      </c>
      <c r="B140" s="55">
        <v>0.625</v>
      </c>
      <c r="C140" s="56" t="s">
        <v>254</v>
      </c>
      <c r="D140" s="48">
        <v>5</v>
      </c>
      <c r="E140" s="48">
        <v>100</v>
      </c>
      <c r="F140" s="48">
        <v>12800</v>
      </c>
      <c r="G140" s="53" t="s">
        <v>417</v>
      </c>
      <c r="H140" s="49">
        <v>2.4E-2</v>
      </c>
      <c r="I140" s="50">
        <v>18.486000000000001</v>
      </c>
      <c r="J140" s="51">
        <f t="shared" si="1"/>
        <v>18.486000000000001</v>
      </c>
      <c r="L140" s="73"/>
      <c r="M140" s="74"/>
      <c r="N140" s="75"/>
    </row>
    <row r="141" spans="1:14" x14ac:dyDescent="0.25">
      <c r="A141" s="61" t="s">
        <v>257</v>
      </c>
      <c r="B141" s="55">
        <v>0.75</v>
      </c>
      <c r="C141" s="56" t="s">
        <v>254</v>
      </c>
      <c r="D141" s="48">
        <v>5</v>
      </c>
      <c r="E141" s="62">
        <v>150</v>
      </c>
      <c r="F141" s="48">
        <v>12800</v>
      </c>
      <c r="G141" s="53" t="s">
        <v>418</v>
      </c>
      <c r="H141" s="49">
        <v>3.6999999999999998E-2</v>
      </c>
      <c r="I141" s="50">
        <v>20.615318181818182</v>
      </c>
      <c r="J141" s="51">
        <f t="shared" si="1"/>
        <v>20.615300000000001</v>
      </c>
      <c r="L141" s="73"/>
      <c r="M141" s="74"/>
      <c r="N141" s="75"/>
    </row>
    <row r="142" spans="1:14" x14ac:dyDescent="0.25">
      <c r="A142" s="61" t="s">
        <v>258</v>
      </c>
      <c r="B142" s="55">
        <v>0.875</v>
      </c>
      <c r="C142" s="56" t="s">
        <v>254</v>
      </c>
      <c r="D142" s="48">
        <v>5</v>
      </c>
      <c r="E142" s="48">
        <v>100</v>
      </c>
      <c r="F142" s="48">
        <v>12800</v>
      </c>
      <c r="G142" s="53" t="s">
        <v>419</v>
      </c>
      <c r="H142" s="49">
        <v>0.06</v>
      </c>
      <c r="I142" s="50">
        <v>24.42968181818182</v>
      </c>
      <c r="J142" s="51">
        <f t="shared" si="1"/>
        <v>24.4297</v>
      </c>
      <c r="L142" s="73"/>
      <c r="M142" s="74"/>
      <c r="N142" s="75"/>
    </row>
    <row r="143" spans="1:14" x14ac:dyDescent="0.25">
      <c r="A143" s="61" t="s">
        <v>259</v>
      </c>
      <c r="B143" s="55">
        <v>1.125</v>
      </c>
      <c r="C143" s="56" t="s">
        <v>254</v>
      </c>
      <c r="D143" s="48">
        <v>5</v>
      </c>
      <c r="E143" s="48">
        <v>100</v>
      </c>
      <c r="F143" s="48">
        <v>6400</v>
      </c>
      <c r="G143" s="53" t="s">
        <v>420</v>
      </c>
      <c r="H143" s="49">
        <v>0.115</v>
      </c>
      <c r="I143" s="50">
        <v>45.442636363636367</v>
      </c>
      <c r="J143" s="51">
        <f t="shared" si="1"/>
        <v>45.442599999999999</v>
      </c>
      <c r="L143" s="73"/>
      <c r="M143" s="74"/>
      <c r="N143" s="75"/>
    </row>
    <row r="144" spans="1:14" x14ac:dyDescent="0.25">
      <c r="A144" s="61" t="s">
        <v>260</v>
      </c>
      <c r="B144" s="55">
        <v>1.375</v>
      </c>
      <c r="C144" s="56" t="s">
        <v>254</v>
      </c>
      <c r="D144" s="48">
        <v>1</v>
      </c>
      <c r="E144" s="48">
        <v>60</v>
      </c>
      <c r="F144" s="48">
        <v>2160</v>
      </c>
      <c r="G144" s="53" t="s">
        <v>421</v>
      </c>
      <c r="H144" s="49">
        <v>0.20100000000000001</v>
      </c>
      <c r="I144" s="50">
        <v>62.314363636363638</v>
      </c>
      <c r="J144" s="51">
        <f t="shared" si="1"/>
        <v>62.314399999999999</v>
      </c>
      <c r="L144" s="73"/>
      <c r="M144" s="74"/>
      <c r="N144" s="75"/>
    </row>
    <row r="145" spans="1:14" x14ac:dyDescent="0.25">
      <c r="A145" s="61" t="s">
        <v>261</v>
      </c>
      <c r="B145" s="55">
        <v>1.625</v>
      </c>
      <c r="C145" s="56" t="s">
        <v>254</v>
      </c>
      <c r="D145" s="48">
        <v>1</v>
      </c>
      <c r="E145" s="48">
        <v>30</v>
      </c>
      <c r="F145" s="48">
        <v>1080</v>
      </c>
      <c r="G145" s="53" t="s">
        <v>422</v>
      </c>
      <c r="H145" s="49">
        <v>0.34</v>
      </c>
      <c r="I145" s="50">
        <v>78.694363636363647</v>
      </c>
      <c r="J145" s="51">
        <f t="shared" si="1"/>
        <v>78.694400000000002</v>
      </c>
      <c r="L145" s="73"/>
      <c r="M145" s="74"/>
      <c r="N145" s="75"/>
    </row>
    <row r="146" spans="1:14" x14ac:dyDescent="0.25">
      <c r="A146" s="61" t="s">
        <v>262</v>
      </c>
      <c r="B146" s="55">
        <v>2.125</v>
      </c>
      <c r="C146" s="56" t="s">
        <v>254</v>
      </c>
      <c r="D146" s="48">
        <v>1</v>
      </c>
      <c r="E146" s="62">
        <v>36</v>
      </c>
      <c r="F146" s="48">
        <v>1080</v>
      </c>
      <c r="G146" s="53" t="s">
        <v>423</v>
      </c>
      <c r="H146" s="49">
        <v>0.66100000000000003</v>
      </c>
      <c r="I146" s="50">
        <v>118.75500000000001</v>
      </c>
      <c r="J146" s="51">
        <f t="shared" si="1"/>
        <v>118.755</v>
      </c>
      <c r="L146" s="73"/>
      <c r="M146" s="74"/>
      <c r="N146" s="75"/>
    </row>
    <row r="147" spans="1:14" x14ac:dyDescent="0.25">
      <c r="A147" s="61" t="s">
        <v>263</v>
      </c>
      <c r="B147" s="55" t="s">
        <v>264</v>
      </c>
      <c r="C147" s="56" t="s">
        <v>265</v>
      </c>
      <c r="D147" s="63">
        <v>1</v>
      </c>
      <c r="E147" s="63">
        <v>25</v>
      </c>
      <c r="F147" s="63"/>
      <c r="G147" s="53" t="s">
        <v>424</v>
      </c>
      <c r="H147" s="64">
        <v>1.17</v>
      </c>
      <c r="I147" s="50">
        <v>421.2</v>
      </c>
      <c r="J147" s="51">
        <f t="shared" si="1"/>
        <v>421.2</v>
      </c>
      <c r="L147" s="73"/>
      <c r="M147" s="74"/>
      <c r="N147" s="75"/>
    </row>
    <row r="148" spans="1:14" x14ac:dyDescent="0.25">
      <c r="A148" s="61" t="s">
        <v>266</v>
      </c>
      <c r="B148" s="55" t="s">
        <v>267</v>
      </c>
      <c r="C148" s="56" t="s">
        <v>265</v>
      </c>
      <c r="D148" s="63">
        <v>1</v>
      </c>
      <c r="E148" s="63">
        <v>25</v>
      </c>
      <c r="F148" s="63"/>
      <c r="G148" s="53" t="s">
        <v>425</v>
      </c>
      <c r="H148" s="64">
        <v>1.19</v>
      </c>
      <c r="I148" s="50">
        <v>421.2</v>
      </c>
      <c r="J148" s="51">
        <f t="shared" si="1"/>
        <v>421.2</v>
      </c>
      <c r="L148" s="73"/>
      <c r="M148" s="74"/>
      <c r="N148" s="75"/>
    </row>
    <row r="149" spans="1:14" x14ac:dyDescent="0.25">
      <c r="A149" s="61" t="s">
        <v>268</v>
      </c>
      <c r="B149" s="55" t="s">
        <v>269</v>
      </c>
      <c r="C149" s="56" t="s">
        <v>265</v>
      </c>
      <c r="D149" s="63">
        <v>1</v>
      </c>
      <c r="E149" s="63">
        <v>25</v>
      </c>
      <c r="F149" s="63"/>
      <c r="G149" s="53" t="s">
        <v>426</v>
      </c>
      <c r="H149" s="64">
        <v>2.14</v>
      </c>
      <c r="I149" s="50">
        <v>561.6</v>
      </c>
      <c r="J149" s="51">
        <f t="shared" ref="J149:J150" si="2">ROUND(I149*$B$15,4)</f>
        <v>561.6</v>
      </c>
      <c r="L149" s="73"/>
      <c r="M149" s="74"/>
      <c r="N149" s="75"/>
    </row>
    <row r="150" spans="1:14" x14ac:dyDescent="0.25">
      <c r="A150" s="61" t="s">
        <v>270</v>
      </c>
      <c r="B150" s="57" t="s">
        <v>271</v>
      </c>
      <c r="C150" s="56" t="s">
        <v>265</v>
      </c>
      <c r="D150" s="63">
        <v>1</v>
      </c>
      <c r="E150" s="63">
        <v>25</v>
      </c>
      <c r="F150" s="63"/>
      <c r="G150" s="53" t="s">
        <v>427</v>
      </c>
      <c r="H150" s="64">
        <v>0.94599999999999995</v>
      </c>
      <c r="I150" s="50">
        <v>666.90000000000009</v>
      </c>
      <c r="J150" s="51">
        <f t="shared" si="2"/>
        <v>666.9</v>
      </c>
      <c r="L150" s="73"/>
      <c r="M150" s="74"/>
      <c r="N150" s="75"/>
    </row>
    <row r="151" spans="1:14" x14ac:dyDescent="0.25">
      <c r="A151" s="65"/>
      <c r="B151" s="66"/>
      <c r="C151" s="65"/>
      <c r="D151" s="65"/>
      <c r="E151" s="65"/>
      <c r="F151" s="65"/>
      <c r="G151" s="65"/>
      <c r="H151" s="67"/>
      <c r="I151" s="65"/>
      <c r="J151" s="68"/>
    </row>
    <row r="152" spans="1:14" x14ac:dyDescent="0.25">
      <c r="A152" s="40" t="s">
        <v>294</v>
      </c>
      <c r="B152" s="1"/>
      <c r="C152" s="1"/>
      <c r="D152" s="1"/>
      <c r="E152" s="1"/>
      <c r="F152" s="1"/>
      <c r="G152" s="1"/>
      <c r="H152" s="1"/>
      <c r="I152" s="1"/>
      <c r="J152" s="1"/>
    </row>
    <row r="153" spans="1:14" x14ac:dyDescent="0.25">
      <c r="A153" s="43" t="s">
        <v>66</v>
      </c>
      <c r="B153" s="43" t="s">
        <v>67</v>
      </c>
      <c r="C153" s="37" t="s">
        <v>68</v>
      </c>
      <c r="D153" s="36" t="s">
        <v>69</v>
      </c>
      <c r="E153" s="37" t="s">
        <v>70</v>
      </c>
      <c r="F153" s="37" t="s">
        <v>71</v>
      </c>
      <c r="G153" s="37" t="s">
        <v>9</v>
      </c>
      <c r="H153" s="37" t="s">
        <v>72</v>
      </c>
      <c r="I153" s="44" t="s">
        <v>73</v>
      </c>
      <c r="J153" s="44" t="s">
        <v>74</v>
      </c>
    </row>
    <row r="154" spans="1:14" x14ac:dyDescent="0.25">
      <c r="A154" s="61" t="s">
        <v>272</v>
      </c>
      <c r="B154" s="69">
        <v>0.375</v>
      </c>
      <c r="C154" s="56" t="s">
        <v>273</v>
      </c>
      <c r="D154" s="70">
        <v>1</v>
      </c>
      <c r="E154" s="70">
        <v>25</v>
      </c>
      <c r="F154" s="63"/>
      <c r="G154" s="71" t="s">
        <v>274</v>
      </c>
      <c r="H154" s="72">
        <v>0.24</v>
      </c>
      <c r="I154" s="63" t="s">
        <v>293</v>
      </c>
      <c r="J154" s="63"/>
    </row>
    <row r="155" spans="1:14" x14ac:dyDescent="0.25">
      <c r="A155" s="61" t="s">
        <v>275</v>
      </c>
      <c r="B155" s="69">
        <v>0.5</v>
      </c>
      <c r="C155" s="56" t="s">
        <v>273</v>
      </c>
      <c r="D155" s="70">
        <v>1</v>
      </c>
      <c r="E155" s="70">
        <v>32</v>
      </c>
      <c r="F155" s="63"/>
      <c r="G155" s="71" t="s">
        <v>276</v>
      </c>
      <c r="H155" s="72">
        <v>0.54</v>
      </c>
      <c r="I155" s="63" t="s">
        <v>293</v>
      </c>
      <c r="J155" s="63"/>
    </row>
    <row r="156" spans="1:14" x14ac:dyDescent="0.25">
      <c r="A156" s="61" t="s">
        <v>277</v>
      </c>
      <c r="B156" s="69">
        <v>0.625</v>
      </c>
      <c r="C156" s="56" t="s">
        <v>273</v>
      </c>
      <c r="D156" s="70">
        <v>1</v>
      </c>
      <c r="E156" s="70">
        <v>32</v>
      </c>
      <c r="F156" s="63"/>
      <c r="G156" s="71" t="s">
        <v>278</v>
      </c>
      <c r="H156" s="72">
        <v>0.52500000000000002</v>
      </c>
      <c r="I156" s="63" t="s">
        <v>293</v>
      </c>
      <c r="J156" s="63"/>
    </row>
    <row r="157" spans="1:14" x14ac:dyDescent="0.25">
      <c r="A157" s="61" t="s">
        <v>279</v>
      </c>
      <c r="B157" s="69">
        <v>0.875</v>
      </c>
      <c r="C157" s="56" t="s">
        <v>273</v>
      </c>
      <c r="D157" s="70">
        <v>1</v>
      </c>
      <c r="E157" s="70">
        <v>24</v>
      </c>
      <c r="F157" s="63"/>
      <c r="G157" s="71" t="s">
        <v>280</v>
      </c>
      <c r="H157" s="72">
        <v>1.5880000000000001</v>
      </c>
      <c r="I157" s="63" t="s">
        <v>293</v>
      </c>
      <c r="J157" s="63"/>
    </row>
    <row r="158" spans="1:14" x14ac:dyDescent="0.25">
      <c r="A158" s="61" t="s">
        <v>281</v>
      </c>
      <c r="B158" s="69">
        <v>1.125</v>
      </c>
      <c r="C158" s="56" t="s">
        <v>282</v>
      </c>
      <c r="D158" s="70">
        <v>1</v>
      </c>
      <c r="E158" s="70">
        <v>12</v>
      </c>
      <c r="F158" s="63"/>
      <c r="G158" s="71" t="s">
        <v>283</v>
      </c>
      <c r="H158" s="72">
        <v>3.0580000000000003</v>
      </c>
      <c r="I158" s="63" t="s">
        <v>293</v>
      </c>
      <c r="J158" s="63"/>
    </row>
    <row r="159" spans="1:14" x14ac:dyDescent="0.25">
      <c r="A159" s="61" t="s">
        <v>284</v>
      </c>
      <c r="B159" s="69">
        <v>1.375</v>
      </c>
      <c r="C159" s="56" t="s">
        <v>282</v>
      </c>
      <c r="D159" s="70">
        <v>1</v>
      </c>
      <c r="E159" s="70">
        <v>10</v>
      </c>
      <c r="F159" s="63"/>
      <c r="G159" s="71" t="s">
        <v>285</v>
      </c>
      <c r="H159" s="72">
        <v>4.55</v>
      </c>
      <c r="I159" s="63" t="s">
        <v>293</v>
      </c>
      <c r="J159" s="63"/>
    </row>
    <row r="160" spans="1:14" x14ac:dyDescent="0.25">
      <c r="A160" s="61" t="s">
        <v>286</v>
      </c>
      <c r="B160" s="69">
        <v>1.625</v>
      </c>
      <c r="C160" s="56" t="s">
        <v>282</v>
      </c>
      <c r="D160" s="70">
        <v>1</v>
      </c>
      <c r="E160" s="70">
        <v>4</v>
      </c>
      <c r="F160" s="63"/>
      <c r="G160" s="71" t="s">
        <v>287</v>
      </c>
      <c r="H160" s="72">
        <v>6.7370000000000001</v>
      </c>
      <c r="I160" s="63" t="s">
        <v>293</v>
      </c>
      <c r="J160" s="63"/>
    </row>
    <row r="161" spans="1:10" x14ac:dyDescent="0.25">
      <c r="A161" s="61" t="s">
        <v>288</v>
      </c>
      <c r="B161" s="69">
        <v>2.125</v>
      </c>
      <c r="C161" s="56" t="s">
        <v>282</v>
      </c>
      <c r="D161" s="70">
        <v>1</v>
      </c>
      <c r="E161" s="70">
        <v>2</v>
      </c>
      <c r="F161" s="63"/>
      <c r="G161" s="71" t="s">
        <v>289</v>
      </c>
      <c r="H161" s="72">
        <v>13.66</v>
      </c>
      <c r="I161" s="63" t="s">
        <v>293</v>
      </c>
      <c r="J161" s="63"/>
    </row>
  </sheetData>
  <mergeCells count="3">
    <mergeCell ref="A7:C7"/>
    <mergeCell ref="A9:C9"/>
    <mergeCell ref="A10:B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4"/>
  <sheetViews>
    <sheetView workbookViewId="0">
      <selection activeCell="J18" sqref="J18"/>
    </sheetView>
  </sheetViews>
  <sheetFormatPr defaultRowHeight="15.75" x14ac:dyDescent="0.25"/>
  <cols>
    <col min="1" max="1" width="11.5703125" style="30" customWidth="1"/>
    <col min="2" max="2" width="7" style="18" bestFit="1" customWidth="1"/>
    <col min="3" max="3" width="7.140625" style="18" bestFit="1" customWidth="1"/>
    <col min="4" max="4" width="25.7109375" style="18" bestFit="1" customWidth="1"/>
    <col min="5" max="5" width="25.7109375" style="18" customWidth="1"/>
    <col min="6" max="6" width="9.42578125" style="18" customWidth="1"/>
    <col min="7" max="7" width="9.5703125" style="18" customWidth="1"/>
    <col min="8" max="8" width="9.140625" style="18" customWidth="1"/>
    <col min="9" max="9" width="13.42578125" style="18" bestFit="1" customWidth="1"/>
    <col min="10" max="10" width="10.7109375" style="18" bestFit="1" customWidth="1"/>
    <col min="11" max="11" width="11.5703125" style="18" bestFit="1" customWidth="1"/>
    <col min="12" max="255" width="9.140625" style="18"/>
    <col min="256" max="256" width="11.5703125" style="18" customWidth="1"/>
    <col min="257" max="257" width="7" style="18" bestFit="1" customWidth="1"/>
    <col min="258" max="258" width="7.140625" style="18" bestFit="1" customWidth="1"/>
    <col min="259" max="259" width="25.7109375" style="18" bestFit="1" customWidth="1"/>
    <col min="260" max="260" width="25.7109375" style="18" customWidth="1"/>
    <col min="261" max="261" width="9.42578125" style="18" customWidth="1"/>
    <col min="262" max="262" width="9.5703125" style="18" customWidth="1"/>
    <col min="263" max="263" width="9.140625" style="18" customWidth="1"/>
    <col min="264" max="264" width="13.42578125" style="18" bestFit="1" customWidth="1"/>
    <col min="265" max="265" width="10.7109375" style="18" bestFit="1" customWidth="1"/>
    <col min="266" max="266" width="11.5703125" style="18" bestFit="1" customWidth="1"/>
    <col min="267" max="267" width="9.42578125" style="18" bestFit="1" customWidth="1"/>
    <col min="268" max="511" width="9.140625" style="18"/>
    <col min="512" max="512" width="11.5703125" style="18" customWidth="1"/>
    <col min="513" max="513" width="7" style="18" bestFit="1" customWidth="1"/>
    <col min="514" max="514" width="7.140625" style="18" bestFit="1" customWidth="1"/>
    <col min="515" max="515" width="25.7109375" style="18" bestFit="1" customWidth="1"/>
    <col min="516" max="516" width="25.7109375" style="18" customWidth="1"/>
    <col min="517" max="517" width="9.42578125" style="18" customWidth="1"/>
    <col min="518" max="518" width="9.5703125" style="18" customWidth="1"/>
    <col min="519" max="519" width="9.140625" style="18" customWidth="1"/>
    <col min="520" max="520" width="13.42578125" style="18" bestFit="1" customWidth="1"/>
    <col min="521" max="521" width="10.7109375" style="18" bestFit="1" customWidth="1"/>
    <col min="522" max="522" width="11.5703125" style="18" bestFit="1" customWidth="1"/>
    <col min="523" max="523" width="9.42578125" style="18" bestFit="1" customWidth="1"/>
    <col min="524" max="767" width="9.140625" style="18"/>
    <col min="768" max="768" width="11.5703125" style="18" customWidth="1"/>
    <col min="769" max="769" width="7" style="18" bestFit="1" customWidth="1"/>
    <col min="770" max="770" width="7.140625" style="18" bestFit="1" customWidth="1"/>
    <col min="771" max="771" width="25.7109375" style="18" bestFit="1" customWidth="1"/>
    <col min="772" max="772" width="25.7109375" style="18" customWidth="1"/>
    <col min="773" max="773" width="9.42578125" style="18" customWidth="1"/>
    <col min="774" max="774" width="9.5703125" style="18" customWidth="1"/>
    <col min="775" max="775" width="9.140625" style="18" customWidth="1"/>
    <col min="776" max="776" width="13.42578125" style="18" bestFit="1" customWidth="1"/>
    <col min="777" max="777" width="10.7109375" style="18" bestFit="1" customWidth="1"/>
    <col min="778" max="778" width="11.5703125" style="18" bestFit="1" customWidth="1"/>
    <col min="779" max="779" width="9.42578125" style="18" bestFit="1" customWidth="1"/>
    <col min="780" max="1023" width="9.140625" style="18"/>
    <col min="1024" max="1024" width="11.5703125" style="18" customWidth="1"/>
    <col min="1025" max="1025" width="7" style="18" bestFit="1" customWidth="1"/>
    <col min="1026" max="1026" width="7.140625" style="18" bestFit="1" customWidth="1"/>
    <col min="1027" max="1027" width="25.7109375" style="18" bestFit="1" customWidth="1"/>
    <col min="1028" max="1028" width="25.7109375" style="18" customWidth="1"/>
    <col min="1029" max="1029" width="9.42578125" style="18" customWidth="1"/>
    <col min="1030" max="1030" width="9.5703125" style="18" customWidth="1"/>
    <col min="1031" max="1031" width="9.140625" style="18" customWidth="1"/>
    <col min="1032" max="1032" width="13.42578125" style="18" bestFit="1" customWidth="1"/>
    <col min="1033" max="1033" width="10.7109375" style="18" bestFit="1" customWidth="1"/>
    <col min="1034" max="1034" width="11.5703125" style="18" bestFit="1" customWidth="1"/>
    <col min="1035" max="1035" width="9.42578125" style="18" bestFit="1" customWidth="1"/>
    <col min="1036" max="1279" width="9.140625" style="18"/>
    <col min="1280" max="1280" width="11.5703125" style="18" customWidth="1"/>
    <col min="1281" max="1281" width="7" style="18" bestFit="1" customWidth="1"/>
    <col min="1282" max="1282" width="7.140625" style="18" bestFit="1" customWidth="1"/>
    <col min="1283" max="1283" width="25.7109375" style="18" bestFit="1" customWidth="1"/>
    <col min="1284" max="1284" width="25.7109375" style="18" customWidth="1"/>
    <col min="1285" max="1285" width="9.42578125" style="18" customWidth="1"/>
    <col min="1286" max="1286" width="9.5703125" style="18" customWidth="1"/>
    <col min="1287" max="1287" width="9.140625" style="18" customWidth="1"/>
    <col min="1288" max="1288" width="13.42578125" style="18" bestFit="1" customWidth="1"/>
    <col min="1289" max="1289" width="10.7109375" style="18" bestFit="1" customWidth="1"/>
    <col min="1290" max="1290" width="11.5703125" style="18" bestFit="1" customWidth="1"/>
    <col min="1291" max="1291" width="9.42578125" style="18" bestFit="1" customWidth="1"/>
    <col min="1292" max="1535" width="9.140625" style="18"/>
    <col min="1536" max="1536" width="11.5703125" style="18" customWidth="1"/>
    <col min="1537" max="1537" width="7" style="18" bestFit="1" customWidth="1"/>
    <col min="1538" max="1538" width="7.140625" style="18" bestFit="1" customWidth="1"/>
    <col min="1539" max="1539" width="25.7109375" style="18" bestFit="1" customWidth="1"/>
    <col min="1540" max="1540" width="25.7109375" style="18" customWidth="1"/>
    <col min="1541" max="1541" width="9.42578125" style="18" customWidth="1"/>
    <col min="1542" max="1542" width="9.5703125" style="18" customWidth="1"/>
    <col min="1543" max="1543" width="9.140625" style="18" customWidth="1"/>
    <col min="1544" max="1544" width="13.42578125" style="18" bestFit="1" customWidth="1"/>
    <col min="1545" max="1545" width="10.7109375" style="18" bestFit="1" customWidth="1"/>
    <col min="1546" max="1546" width="11.5703125" style="18" bestFit="1" customWidth="1"/>
    <col min="1547" max="1547" width="9.42578125" style="18" bestFit="1" customWidth="1"/>
    <col min="1548" max="1791" width="9.140625" style="18"/>
    <col min="1792" max="1792" width="11.5703125" style="18" customWidth="1"/>
    <col min="1793" max="1793" width="7" style="18" bestFit="1" customWidth="1"/>
    <col min="1794" max="1794" width="7.140625" style="18" bestFit="1" customWidth="1"/>
    <col min="1795" max="1795" width="25.7109375" style="18" bestFit="1" customWidth="1"/>
    <col min="1796" max="1796" width="25.7109375" style="18" customWidth="1"/>
    <col min="1797" max="1797" width="9.42578125" style="18" customWidth="1"/>
    <col min="1798" max="1798" width="9.5703125" style="18" customWidth="1"/>
    <col min="1799" max="1799" width="9.140625" style="18" customWidth="1"/>
    <col min="1800" max="1800" width="13.42578125" style="18" bestFit="1" customWidth="1"/>
    <col min="1801" max="1801" width="10.7109375" style="18" bestFit="1" customWidth="1"/>
    <col min="1802" max="1802" width="11.5703125" style="18" bestFit="1" customWidth="1"/>
    <col min="1803" max="1803" width="9.42578125" style="18" bestFit="1" customWidth="1"/>
    <col min="1804" max="2047" width="9.140625" style="18"/>
    <col min="2048" max="2048" width="11.5703125" style="18" customWidth="1"/>
    <col min="2049" max="2049" width="7" style="18" bestFit="1" customWidth="1"/>
    <col min="2050" max="2050" width="7.140625" style="18" bestFit="1" customWidth="1"/>
    <col min="2051" max="2051" width="25.7109375" style="18" bestFit="1" customWidth="1"/>
    <col min="2052" max="2052" width="25.7109375" style="18" customWidth="1"/>
    <col min="2053" max="2053" width="9.42578125" style="18" customWidth="1"/>
    <col min="2054" max="2054" width="9.5703125" style="18" customWidth="1"/>
    <col min="2055" max="2055" width="9.140625" style="18" customWidth="1"/>
    <col min="2056" max="2056" width="13.42578125" style="18" bestFit="1" customWidth="1"/>
    <col min="2057" max="2057" width="10.7109375" style="18" bestFit="1" customWidth="1"/>
    <col min="2058" max="2058" width="11.5703125" style="18" bestFit="1" customWidth="1"/>
    <col min="2059" max="2059" width="9.42578125" style="18" bestFit="1" customWidth="1"/>
    <col min="2060" max="2303" width="9.140625" style="18"/>
    <col min="2304" max="2304" width="11.5703125" style="18" customWidth="1"/>
    <col min="2305" max="2305" width="7" style="18" bestFit="1" customWidth="1"/>
    <col min="2306" max="2306" width="7.140625" style="18" bestFit="1" customWidth="1"/>
    <col min="2307" max="2307" width="25.7109375" style="18" bestFit="1" customWidth="1"/>
    <col min="2308" max="2308" width="25.7109375" style="18" customWidth="1"/>
    <col min="2309" max="2309" width="9.42578125" style="18" customWidth="1"/>
    <col min="2310" max="2310" width="9.5703125" style="18" customWidth="1"/>
    <col min="2311" max="2311" width="9.140625" style="18" customWidth="1"/>
    <col min="2312" max="2312" width="13.42578125" style="18" bestFit="1" customWidth="1"/>
    <col min="2313" max="2313" width="10.7109375" style="18" bestFit="1" customWidth="1"/>
    <col min="2314" max="2314" width="11.5703125" style="18" bestFit="1" customWidth="1"/>
    <col min="2315" max="2315" width="9.42578125" style="18" bestFit="1" customWidth="1"/>
    <col min="2316" max="2559" width="9.140625" style="18"/>
    <col min="2560" max="2560" width="11.5703125" style="18" customWidth="1"/>
    <col min="2561" max="2561" width="7" style="18" bestFit="1" customWidth="1"/>
    <col min="2562" max="2562" width="7.140625" style="18" bestFit="1" customWidth="1"/>
    <col min="2563" max="2563" width="25.7109375" style="18" bestFit="1" customWidth="1"/>
    <col min="2564" max="2564" width="25.7109375" style="18" customWidth="1"/>
    <col min="2565" max="2565" width="9.42578125" style="18" customWidth="1"/>
    <col min="2566" max="2566" width="9.5703125" style="18" customWidth="1"/>
    <col min="2567" max="2567" width="9.140625" style="18" customWidth="1"/>
    <col min="2568" max="2568" width="13.42578125" style="18" bestFit="1" customWidth="1"/>
    <col min="2569" max="2569" width="10.7109375" style="18" bestFit="1" customWidth="1"/>
    <col min="2570" max="2570" width="11.5703125" style="18" bestFit="1" customWidth="1"/>
    <col min="2571" max="2571" width="9.42578125" style="18" bestFit="1" customWidth="1"/>
    <col min="2572" max="2815" width="9.140625" style="18"/>
    <col min="2816" max="2816" width="11.5703125" style="18" customWidth="1"/>
    <col min="2817" max="2817" width="7" style="18" bestFit="1" customWidth="1"/>
    <col min="2818" max="2818" width="7.140625" style="18" bestFit="1" customWidth="1"/>
    <col min="2819" max="2819" width="25.7109375" style="18" bestFit="1" customWidth="1"/>
    <col min="2820" max="2820" width="25.7109375" style="18" customWidth="1"/>
    <col min="2821" max="2821" width="9.42578125" style="18" customWidth="1"/>
    <col min="2822" max="2822" width="9.5703125" style="18" customWidth="1"/>
    <col min="2823" max="2823" width="9.140625" style="18" customWidth="1"/>
    <col min="2824" max="2824" width="13.42578125" style="18" bestFit="1" customWidth="1"/>
    <col min="2825" max="2825" width="10.7109375" style="18" bestFit="1" customWidth="1"/>
    <col min="2826" max="2826" width="11.5703125" style="18" bestFit="1" customWidth="1"/>
    <col min="2827" max="2827" width="9.42578125" style="18" bestFit="1" customWidth="1"/>
    <col min="2828" max="3071" width="9.140625" style="18"/>
    <col min="3072" max="3072" width="11.5703125" style="18" customWidth="1"/>
    <col min="3073" max="3073" width="7" style="18" bestFit="1" customWidth="1"/>
    <col min="3074" max="3074" width="7.140625" style="18" bestFit="1" customWidth="1"/>
    <col min="3075" max="3075" width="25.7109375" style="18" bestFit="1" customWidth="1"/>
    <col min="3076" max="3076" width="25.7109375" style="18" customWidth="1"/>
    <col min="3077" max="3077" width="9.42578125" style="18" customWidth="1"/>
    <col min="3078" max="3078" width="9.5703125" style="18" customWidth="1"/>
    <col min="3079" max="3079" width="9.140625" style="18" customWidth="1"/>
    <col min="3080" max="3080" width="13.42578125" style="18" bestFit="1" customWidth="1"/>
    <col min="3081" max="3081" width="10.7109375" style="18" bestFit="1" customWidth="1"/>
    <col min="3082" max="3082" width="11.5703125" style="18" bestFit="1" customWidth="1"/>
    <col min="3083" max="3083" width="9.42578125" style="18" bestFit="1" customWidth="1"/>
    <col min="3084" max="3327" width="9.140625" style="18"/>
    <col min="3328" max="3328" width="11.5703125" style="18" customWidth="1"/>
    <col min="3329" max="3329" width="7" style="18" bestFit="1" customWidth="1"/>
    <col min="3330" max="3330" width="7.140625" style="18" bestFit="1" customWidth="1"/>
    <col min="3331" max="3331" width="25.7109375" style="18" bestFit="1" customWidth="1"/>
    <col min="3332" max="3332" width="25.7109375" style="18" customWidth="1"/>
    <col min="3333" max="3333" width="9.42578125" style="18" customWidth="1"/>
    <col min="3334" max="3334" width="9.5703125" style="18" customWidth="1"/>
    <col min="3335" max="3335" width="9.140625" style="18" customWidth="1"/>
    <col min="3336" max="3336" width="13.42578125" style="18" bestFit="1" customWidth="1"/>
    <col min="3337" max="3337" width="10.7109375" style="18" bestFit="1" customWidth="1"/>
    <col min="3338" max="3338" width="11.5703125" style="18" bestFit="1" customWidth="1"/>
    <col min="3339" max="3339" width="9.42578125" style="18" bestFit="1" customWidth="1"/>
    <col min="3340" max="3583" width="9.140625" style="18"/>
    <col min="3584" max="3584" width="11.5703125" style="18" customWidth="1"/>
    <col min="3585" max="3585" width="7" style="18" bestFit="1" customWidth="1"/>
    <col min="3586" max="3586" width="7.140625" style="18" bestFit="1" customWidth="1"/>
    <col min="3587" max="3587" width="25.7109375" style="18" bestFit="1" customWidth="1"/>
    <col min="3588" max="3588" width="25.7109375" style="18" customWidth="1"/>
    <col min="3589" max="3589" width="9.42578125" style="18" customWidth="1"/>
    <col min="3590" max="3590" width="9.5703125" style="18" customWidth="1"/>
    <col min="3591" max="3591" width="9.140625" style="18" customWidth="1"/>
    <col min="3592" max="3592" width="13.42578125" style="18" bestFit="1" customWidth="1"/>
    <col min="3593" max="3593" width="10.7109375" style="18" bestFit="1" customWidth="1"/>
    <col min="3594" max="3594" width="11.5703125" style="18" bestFit="1" customWidth="1"/>
    <col min="3595" max="3595" width="9.42578125" style="18" bestFit="1" customWidth="1"/>
    <col min="3596" max="3839" width="9.140625" style="18"/>
    <col min="3840" max="3840" width="11.5703125" style="18" customWidth="1"/>
    <col min="3841" max="3841" width="7" style="18" bestFit="1" customWidth="1"/>
    <col min="3842" max="3842" width="7.140625" style="18" bestFit="1" customWidth="1"/>
    <col min="3843" max="3843" width="25.7109375" style="18" bestFit="1" customWidth="1"/>
    <col min="3844" max="3844" width="25.7109375" style="18" customWidth="1"/>
    <col min="3845" max="3845" width="9.42578125" style="18" customWidth="1"/>
    <col min="3846" max="3846" width="9.5703125" style="18" customWidth="1"/>
    <col min="3847" max="3847" width="9.140625" style="18" customWidth="1"/>
    <col min="3848" max="3848" width="13.42578125" style="18" bestFit="1" customWidth="1"/>
    <col min="3849" max="3849" width="10.7109375" style="18" bestFit="1" customWidth="1"/>
    <col min="3850" max="3850" width="11.5703125" style="18" bestFit="1" customWidth="1"/>
    <col min="3851" max="3851" width="9.42578125" style="18" bestFit="1" customWidth="1"/>
    <col min="3852" max="4095" width="9.140625" style="18"/>
    <col min="4096" max="4096" width="11.5703125" style="18" customWidth="1"/>
    <col min="4097" max="4097" width="7" style="18" bestFit="1" customWidth="1"/>
    <col min="4098" max="4098" width="7.140625" style="18" bestFit="1" customWidth="1"/>
    <col min="4099" max="4099" width="25.7109375" style="18" bestFit="1" customWidth="1"/>
    <col min="4100" max="4100" width="25.7109375" style="18" customWidth="1"/>
    <col min="4101" max="4101" width="9.42578125" style="18" customWidth="1"/>
    <col min="4102" max="4102" width="9.5703125" style="18" customWidth="1"/>
    <col min="4103" max="4103" width="9.140625" style="18" customWidth="1"/>
    <col min="4104" max="4104" width="13.42578125" style="18" bestFit="1" customWidth="1"/>
    <col min="4105" max="4105" width="10.7109375" style="18" bestFit="1" customWidth="1"/>
    <col min="4106" max="4106" width="11.5703125" style="18" bestFit="1" customWidth="1"/>
    <col min="4107" max="4107" width="9.42578125" style="18" bestFit="1" customWidth="1"/>
    <col min="4108" max="4351" width="9.140625" style="18"/>
    <col min="4352" max="4352" width="11.5703125" style="18" customWidth="1"/>
    <col min="4353" max="4353" width="7" style="18" bestFit="1" customWidth="1"/>
    <col min="4354" max="4354" width="7.140625" style="18" bestFit="1" customWidth="1"/>
    <col min="4355" max="4355" width="25.7109375" style="18" bestFit="1" customWidth="1"/>
    <col min="4356" max="4356" width="25.7109375" style="18" customWidth="1"/>
    <col min="4357" max="4357" width="9.42578125" style="18" customWidth="1"/>
    <col min="4358" max="4358" width="9.5703125" style="18" customWidth="1"/>
    <col min="4359" max="4359" width="9.140625" style="18" customWidth="1"/>
    <col min="4360" max="4360" width="13.42578125" style="18" bestFit="1" customWidth="1"/>
    <col min="4361" max="4361" width="10.7109375" style="18" bestFit="1" customWidth="1"/>
    <col min="4362" max="4362" width="11.5703125" style="18" bestFit="1" customWidth="1"/>
    <col min="4363" max="4363" width="9.42578125" style="18" bestFit="1" customWidth="1"/>
    <col min="4364" max="4607" width="9.140625" style="18"/>
    <col min="4608" max="4608" width="11.5703125" style="18" customWidth="1"/>
    <col min="4609" max="4609" width="7" style="18" bestFit="1" customWidth="1"/>
    <col min="4610" max="4610" width="7.140625" style="18" bestFit="1" customWidth="1"/>
    <col min="4611" max="4611" width="25.7109375" style="18" bestFit="1" customWidth="1"/>
    <col min="4612" max="4612" width="25.7109375" style="18" customWidth="1"/>
    <col min="4613" max="4613" width="9.42578125" style="18" customWidth="1"/>
    <col min="4614" max="4614" width="9.5703125" style="18" customWidth="1"/>
    <col min="4615" max="4615" width="9.140625" style="18" customWidth="1"/>
    <col min="4616" max="4616" width="13.42578125" style="18" bestFit="1" customWidth="1"/>
    <col min="4617" max="4617" width="10.7109375" style="18" bestFit="1" customWidth="1"/>
    <col min="4618" max="4618" width="11.5703125" style="18" bestFit="1" customWidth="1"/>
    <col min="4619" max="4619" width="9.42578125" style="18" bestFit="1" customWidth="1"/>
    <col min="4620" max="4863" width="9.140625" style="18"/>
    <col min="4864" max="4864" width="11.5703125" style="18" customWidth="1"/>
    <col min="4865" max="4865" width="7" style="18" bestFit="1" customWidth="1"/>
    <col min="4866" max="4866" width="7.140625" style="18" bestFit="1" customWidth="1"/>
    <col min="4867" max="4867" width="25.7109375" style="18" bestFit="1" customWidth="1"/>
    <col min="4868" max="4868" width="25.7109375" style="18" customWidth="1"/>
    <col min="4869" max="4869" width="9.42578125" style="18" customWidth="1"/>
    <col min="4870" max="4870" width="9.5703125" style="18" customWidth="1"/>
    <col min="4871" max="4871" width="9.140625" style="18" customWidth="1"/>
    <col min="4872" max="4872" width="13.42578125" style="18" bestFit="1" customWidth="1"/>
    <col min="4873" max="4873" width="10.7109375" style="18" bestFit="1" customWidth="1"/>
    <col min="4874" max="4874" width="11.5703125" style="18" bestFit="1" customWidth="1"/>
    <col min="4875" max="4875" width="9.42578125" style="18" bestFit="1" customWidth="1"/>
    <col min="4876" max="5119" width="9.140625" style="18"/>
    <col min="5120" max="5120" width="11.5703125" style="18" customWidth="1"/>
    <col min="5121" max="5121" width="7" style="18" bestFit="1" customWidth="1"/>
    <col min="5122" max="5122" width="7.140625" style="18" bestFit="1" customWidth="1"/>
    <col min="5123" max="5123" width="25.7109375" style="18" bestFit="1" customWidth="1"/>
    <col min="5124" max="5124" width="25.7109375" style="18" customWidth="1"/>
    <col min="5125" max="5125" width="9.42578125" style="18" customWidth="1"/>
    <col min="5126" max="5126" width="9.5703125" style="18" customWidth="1"/>
    <col min="5127" max="5127" width="9.140625" style="18" customWidth="1"/>
    <col min="5128" max="5128" width="13.42578125" style="18" bestFit="1" customWidth="1"/>
    <col min="5129" max="5129" width="10.7109375" style="18" bestFit="1" customWidth="1"/>
    <col min="5130" max="5130" width="11.5703125" style="18" bestFit="1" customWidth="1"/>
    <col min="5131" max="5131" width="9.42578125" style="18" bestFit="1" customWidth="1"/>
    <col min="5132" max="5375" width="9.140625" style="18"/>
    <col min="5376" max="5376" width="11.5703125" style="18" customWidth="1"/>
    <col min="5377" max="5377" width="7" style="18" bestFit="1" customWidth="1"/>
    <col min="5378" max="5378" width="7.140625" style="18" bestFit="1" customWidth="1"/>
    <col min="5379" max="5379" width="25.7109375" style="18" bestFit="1" customWidth="1"/>
    <col min="5380" max="5380" width="25.7109375" style="18" customWidth="1"/>
    <col min="5381" max="5381" width="9.42578125" style="18" customWidth="1"/>
    <col min="5382" max="5382" width="9.5703125" style="18" customWidth="1"/>
    <col min="5383" max="5383" width="9.140625" style="18" customWidth="1"/>
    <col min="5384" max="5384" width="13.42578125" style="18" bestFit="1" customWidth="1"/>
    <col min="5385" max="5385" width="10.7109375" style="18" bestFit="1" customWidth="1"/>
    <col min="5386" max="5386" width="11.5703125" style="18" bestFit="1" customWidth="1"/>
    <col min="5387" max="5387" width="9.42578125" style="18" bestFit="1" customWidth="1"/>
    <col min="5388" max="5631" width="9.140625" style="18"/>
    <col min="5632" max="5632" width="11.5703125" style="18" customWidth="1"/>
    <col min="5633" max="5633" width="7" style="18" bestFit="1" customWidth="1"/>
    <col min="5634" max="5634" width="7.140625" style="18" bestFit="1" customWidth="1"/>
    <col min="5635" max="5635" width="25.7109375" style="18" bestFit="1" customWidth="1"/>
    <col min="5636" max="5636" width="25.7109375" style="18" customWidth="1"/>
    <col min="5637" max="5637" width="9.42578125" style="18" customWidth="1"/>
    <col min="5638" max="5638" width="9.5703125" style="18" customWidth="1"/>
    <col min="5639" max="5639" width="9.140625" style="18" customWidth="1"/>
    <col min="5640" max="5640" width="13.42578125" style="18" bestFit="1" customWidth="1"/>
    <col min="5641" max="5641" width="10.7109375" style="18" bestFit="1" customWidth="1"/>
    <col min="5642" max="5642" width="11.5703125" style="18" bestFit="1" customWidth="1"/>
    <col min="5643" max="5643" width="9.42578125" style="18" bestFit="1" customWidth="1"/>
    <col min="5644" max="5887" width="9.140625" style="18"/>
    <col min="5888" max="5888" width="11.5703125" style="18" customWidth="1"/>
    <col min="5889" max="5889" width="7" style="18" bestFit="1" customWidth="1"/>
    <col min="5890" max="5890" width="7.140625" style="18" bestFit="1" customWidth="1"/>
    <col min="5891" max="5891" width="25.7109375" style="18" bestFit="1" customWidth="1"/>
    <col min="5892" max="5892" width="25.7109375" style="18" customWidth="1"/>
    <col min="5893" max="5893" width="9.42578125" style="18" customWidth="1"/>
    <col min="5894" max="5894" width="9.5703125" style="18" customWidth="1"/>
    <col min="5895" max="5895" width="9.140625" style="18" customWidth="1"/>
    <col min="5896" max="5896" width="13.42578125" style="18" bestFit="1" customWidth="1"/>
    <col min="5897" max="5897" width="10.7109375" style="18" bestFit="1" customWidth="1"/>
    <col min="5898" max="5898" width="11.5703125" style="18" bestFit="1" customWidth="1"/>
    <col min="5899" max="5899" width="9.42578125" style="18" bestFit="1" customWidth="1"/>
    <col min="5900" max="6143" width="9.140625" style="18"/>
    <col min="6144" max="6144" width="11.5703125" style="18" customWidth="1"/>
    <col min="6145" max="6145" width="7" style="18" bestFit="1" customWidth="1"/>
    <col min="6146" max="6146" width="7.140625" style="18" bestFit="1" customWidth="1"/>
    <col min="6147" max="6147" width="25.7109375" style="18" bestFit="1" customWidth="1"/>
    <col min="6148" max="6148" width="25.7109375" style="18" customWidth="1"/>
    <col min="6149" max="6149" width="9.42578125" style="18" customWidth="1"/>
    <col min="6150" max="6150" width="9.5703125" style="18" customWidth="1"/>
    <col min="6151" max="6151" width="9.140625" style="18" customWidth="1"/>
    <col min="6152" max="6152" width="13.42578125" style="18" bestFit="1" customWidth="1"/>
    <col min="6153" max="6153" width="10.7109375" style="18" bestFit="1" customWidth="1"/>
    <col min="6154" max="6154" width="11.5703125" style="18" bestFit="1" customWidth="1"/>
    <col min="6155" max="6155" width="9.42578125" style="18" bestFit="1" customWidth="1"/>
    <col min="6156" max="6399" width="9.140625" style="18"/>
    <col min="6400" max="6400" width="11.5703125" style="18" customWidth="1"/>
    <col min="6401" max="6401" width="7" style="18" bestFit="1" customWidth="1"/>
    <col min="6402" max="6402" width="7.140625" style="18" bestFit="1" customWidth="1"/>
    <col min="6403" max="6403" width="25.7109375" style="18" bestFit="1" customWidth="1"/>
    <col min="6404" max="6404" width="25.7109375" style="18" customWidth="1"/>
    <col min="6405" max="6405" width="9.42578125" style="18" customWidth="1"/>
    <col min="6406" max="6406" width="9.5703125" style="18" customWidth="1"/>
    <col min="6407" max="6407" width="9.140625" style="18" customWidth="1"/>
    <col min="6408" max="6408" width="13.42578125" style="18" bestFit="1" customWidth="1"/>
    <col min="6409" max="6409" width="10.7109375" style="18" bestFit="1" customWidth="1"/>
    <col min="6410" max="6410" width="11.5703125" style="18" bestFit="1" customWidth="1"/>
    <col min="6411" max="6411" width="9.42578125" style="18" bestFit="1" customWidth="1"/>
    <col min="6412" max="6655" width="9.140625" style="18"/>
    <col min="6656" max="6656" width="11.5703125" style="18" customWidth="1"/>
    <col min="6657" max="6657" width="7" style="18" bestFit="1" customWidth="1"/>
    <col min="6658" max="6658" width="7.140625" style="18" bestFit="1" customWidth="1"/>
    <col min="6659" max="6659" width="25.7109375" style="18" bestFit="1" customWidth="1"/>
    <col min="6660" max="6660" width="25.7109375" style="18" customWidth="1"/>
    <col min="6661" max="6661" width="9.42578125" style="18" customWidth="1"/>
    <col min="6662" max="6662" width="9.5703125" style="18" customWidth="1"/>
    <col min="6663" max="6663" width="9.140625" style="18" customWidth="1"/>
    <col min="6664" max="6664" width="13.42578125" style="18" bestFit="1" customWidth="1"/>
    <col min="6665" max="6665" width="10.7109375" style="18" bestFit="1" customWidth="1"/>
    <col min="6666" max="6666" width="11.5703125" style="18" bestFit="1" customWidth="1"/>
    <col min="6667" max="6667" width="9.42578125" style="18" bestFit="1" customWidth="1"/>
    <col min="6668" max="6911" width="9.140625" style="18"/>
    <col min="6912" max="6912" width="11.5703125" style="18" customWidth="1"/>
    <col min="6913" max="6913" width="7" style="18" bestFit="1" customWidth="1"/>
    <col min="6914" max="6914" width="7.140625" style="18" bestFit="1" customWidth="1"/>
    <col min="6915" max="6915" width="25.7109375" style="18" bestFit="1" customWidth="1"/>
    <col min="6916" max="6916" width="25.7109375" style="18" customWidth="1"/>
    <col min="6917" max="6917" width="9.42578125" style="18" customWidth="1"/>
    <col min="6918" max="6918" width="9.5703125" style="18" customWidth="1"/>
    <col min="6919" max="6919" width="9.140625" style="18" customWidth="1"/>
    <col min="6920" max="6920" width="13.42578125" style="18" bestFit="1" customWidth="1"/>
    <col min="6921" max="6921" width="10.7109375" style="18" bestFit="1" customWidth="1"/>
    <col min="6922" max="6922" width="11.5703125" style="18" bestFit="1" customWidth="1"/>
    <col min="6923" max="6923" width="9.42578125" style="18" bestFit="1" customWidth="1"/>
    <col min="6924" max="7167" width="9.140625" style="18"/>
    <col min="7168" max="7168" width="11.5703125" style="18" customWidth="1"/>
    <col min="7169" max="7169" width="7" style="18" bestFit="1" customWidth="1"/>
    <col min="7170" max="7170" width="7.140625" style="18" bestFit="1" customWidth="1"/>
    <col min="7171" max="7171" width="25.7109375" style="18" bestFit="1" customWidth="1"/>
    <col min="7172" max="7172" width="25.7109375" style="18" customWidth="1"/>
    <col min="7173" max="7173" width="9.42578125" style="18" customWidth="1"/>
    <col min="7174" max="7174" width="9.5703125" style="18" customWidth="1"/>
    <col min="7175" max="7175" width="9.140625" style="18" customWidth="1"/>
    <col min="7176" max="7176" width="13.42578125" style="18" bestFit="1" customWidth="1"/>
    <col min="7177" max="7177" width="10.7109375" style="18" bestFit="1" customWidth="1"/>
    <col min="7178" max="7178" width="11.5703125" style="18" bestFit="1" customWidth="1"/>
    <col min="7179" max="7179" width="9.42578125" style="18" bestFit="1" customWidth="1"/>
    <col min="7180" max="7423" width="9.140625" style="18"/>
    <col min="7424" max="7424" width="11.5703125" style="18" customWidth="1"/>
    <col min="7425" max="7425" width="7" style="18" bestFit="1" customWidth="1"/>
    <col min="7426" max="7426" width="7.140625" style="18" bestFit="1" customWidth="1"/>
    <col min="7427" max="7427" width="25.7109375" style="18" bestFit="1" customWidth="1"/>
    <col min="7428" max="7428" width="25.7109375" style="18" customWidth="1"/>
    <col min="7429" max="7429" width="9.42578125" style="18" customWidth="1"/>
    <col min="7430" max="7430" width="9.5703125" style="18" customWidth="1"/>
    <col min="7431" max="7431" width="9.140625" style="18" customWidth="1"/>
    <col min="7432" max="7432" width="13.42578125" style="18" bestFit="1" customWidth="1"/>
    <col min="7433" max="7433" width="10.7109375" style="18" bestFit="1" customWidth="1"/>
    <col min="7434" max="7434" width="11.5703125" style="18" bestFit="1" customWidth="1"/>
    <col min="7435" max="7435" width="9.42578125" style="18" bestFit="1" customWidth="1"/>
    <col min="7436" max="7679" width="9.140625" style="18"/>
    <col min="7680" max="7680" width="11.5703125" style="18" customWidth="1"/>
    <col min="7681" max="7681" width="7" style="18" bestFit="1" customWidth="1"/>
    <col min="7682" max="7682" width="7.140625" style="18" bestFit="1" customWidth="1"/>
    <col min="7683" max="7683" width="25.7109375" style="18" bestFit="1" customWidth="1"/>
    <col min="7684" max="7684" width="25.7109375" style="18" customWidth="1"/>
    <col min="7685" max="7685" width="9.42578125" style="18" customWidth="1"/>
    <col min="7686" max="7686" width="9.5703125" style="18" customWidth="1"/>
    <col min="7687" max="7687" width="9.140625" style="18" customWidth="1"/>
    <col min="7688" max="7688" width="13.42578125" style="18" bestFit="1" customWidth="1"/>
    <col min="7689" max="7689" width="10.7109375" style="18" bestFit="1" customWidth="1"/>
    <col min="7690" max="7690" width="11.5703125" style="18" bestFit="1" customWidth="1"/>
    <col min="7691" max="7691" width="9.42578125" style="18" bestFit="1" customWidth="1"/>
    <col min="7692" max="7935" width="9.140625" style="18"/>
    <col min="7936" max="7936" width="11.5703125" style="18" customWidth="1"/>
    <col min="7937" max="7937" width="7" style="18" bestFit="1" customWidth="1"/>
    <col min="7938" max="7938" width="7.140625" style="18" bestFit="1" customWidth="1"/>
    <col min="7939" max="7939" width="25.7109375" style="18" bestFit="1" customWidth="1"/>
    <col min="7940" max="7940" width="25.7109375" style="18" customWidth="1"/>
    <col min="7941" max="7941" width="9.42578125" style="18" customWidth="1"/>
    <col min="7942" max="7942" width="9.5703125" style="18" customWidth="1"/>
    <col min="7943" max="7943" width="9.140625" style="18" customWidth="1"/>
    <col min="7944" max="7944" width="13.42578125" style="18" bestFit="1" customWidth="1"/>
    <col min="7945" max="7945" width="10.7109375" style="18" bestFit="1" customWidth="1"/>
    <col min="7946" max="7946" width="11.5703125" style="18" bestFit="1" customWidth="1"/>
    <col min="7947" max="7947" width="9.42578125" style="18" bestFit="1" customWidth="1"/>
    <col min="7948" max="8191" width="9.140625" style="18"/>
    <col min="8192" max="8192" width="11.5703125" style="18" customWidth="1"/>
    <col min="8193" max="8193" width="7" style="18" bestFit="1" customWidth="1"/>
    <col min="8194" max="8194" width="7.140625" style="18" bestFit="1" customWidth="1"/>
    <col min="8195" max="8195" width="25.7109375" style="18" bestFit="1" customWidth="1"/>
    <col min="8196" max="8196" width="25.7109375" style="18" customWidth="1"/>
    <col min="8197" max="8197" width="9.42578125" style="18" customWidth="1"/>
    <col min="8198" max="8198" width="9.5703125" style="18" customWidth="1"/>
    <col min="8199" max="8199" width="9.140625" style="18" customWidth="1"/>
    <col min="8200" max="8200" width="13.42578125" style="18" bestFit="1" customWidth="1"/>
    <col min="8201" max="8201" width="10.7109375" style="18" bestFit="1" customWidth="1"/>
    <col min="8202" max="8202" width="11.5703125" style="18" bestFit="1" customWidth="1"/>
    <col min="8203" max="8203" width="9.42578125" style="18" bestFit="1" customWidth="1"/>
    <col min="8204" max="8447" width="9.140625" style="18"/>
    <col min="8448" max="8448" width="11.5703125" style="18" customWidth="1"/>
    <col min="8449" max="8449" width="7" style="18" bestFit="1" customWidth="1"/>
    <col min="8450" max="8450" width="7.140625" style="18" bestFit="1" customWidth="1"/>
    <col min="8451" max="8451" width="25.7109375" style="18" bestFit="1" customWidth="1"/>
    <col min="8452" max="8452" width="25.7109375" style="18" customWidth="1"/>
    <col min="8453" max="8453" width="9.42578125" style="18" customWidth="1"/>
    <col min="8454" max="8454" width="9.5703125" style="18" customWidth="1"/>
    <col min="8455" max="8455" width="9.140625" style="18" customWidth="1"/>
    <col min="8456" max="8456" width="13.42578125" style="18" bestFit="1" customWidth="1"/>
    <col min="8457" max="8457" width="10.7109375" style="18" bestFit="1" customWidth="1"/>
    <col min="8458" max="8458" width="11.5703125" style="18" bestFit="1" customWidth="1"/>
    <col min="8459" max="8459" width="9.42578125" style="18" bestFit="1" customWidth="1"/>
    <col min="8460" max="8703" width="9.140625" style="18"/>
    <col min="8704" max="8704" width="11.5703125" style="18" customWidth="1"/>
    <col min="8705" max="8705" width="7" style="18" bestFit="1" customWidth="1"/>
    <col min="8706" max="8706" width="7.140625" style="18" bestFit="1" customWidth="1"/>
    <col min="8707" max="8707" width="25.7109375" style="18" bestFit="1" customWidth="1"/>
    <col min="8708" max="8708" width="25.7109375" style="18" customWidth="1"/>
    <col min="8709" max="8709" width="9.42578125" style="18" customWidth="1"/>
    <col min="8710" max="8710" width="9.5703125" style="18" customWidth="1"/>
    <col min="8711" max="8711" width="9.140625" style="18" customWidth="1"/>
    <col min="8712" max="8712" width="13.42578125" style="18" bestFit="1" customWidth="1"/>
    <col min="8713" max="8713" width="10.7109375" style="18" bestFit="1" customWidth="1"/>
    <col min="8714" max="8714" width="11.5703125" style="18" bestFit="1" customWidth="1"/>
    <col min="8715" max="8715" width="9.42578125" style="18" bestFit="1" customWidth="1"/>
    <col min="8716" max="8959" width="9.140625" style="18"/>
    <col min="8960" max="8960" width="11.5703125" style="18" customWidth="1"/>
    <col min="8961" max="8961" width="7" style="18" bestFit="1" customWidth="1"/>
    <col min="8962" max="8962" width="7.140625" style="18" bestFit="1" customWidth="1"/>
    <col min="8963" max="8963" width="25.7109375" style="18" bestFit="1" customWidth="1"/>
    <col min="8964" max="8964" width="25.7109375" style="18" customWidth="1"/>
    <col min="8965" max="8965" width="9.42578125" style="18" customWidth="1"/>
    <col min="8966" max="8966" width="9.5703125" style="18" customWidth="1"/>
    <col min="8967" max="8967" width="9.140625" style="18" customWidth="1"/>
    <col min="8968" max="8968" width="13.42578125" style="18" bestFit="1" customWidth="1"/>
    <col min="8969" max="8969" width="10.7109375" style="18" bestFit="1" customWidth="1"/>
    <col min="8970" max="8970" width="11.5703125" style="18" bestFit="1" customWidth="1"/>
    <col min="8971" max="8971" width="9.42578125" style="18" bestFit="1" customWidth="1"/>
    <col min="8972" max="9215" width="9.140625" style="18"/>
    <col min="9216" max="9216" width="11.5703125" style="18" customWidth="1"/>
    <col min="9217" max="9217" width="7" style="18" bestFit="1" customWidth="1"/>
    <col min="9218" max="9218" width="7.140625" style="18" bestFit="1" customWidth="1"/>
    <col min="9219" max="9219" width="25.7109375" style="18" bestFit="1" customWidth="1"/>
    <col min="9220" max="9220" width="25.7109375" style="18" customWidth="1"/>
    <col min="9221" max="9221" width="9.42578125" style="18" customWidth="1"/>
    <col min="9222" max="9222" width="9.5703125" style="18" customWidth="1"/>
    <col min="9223" max="9223" width="9.140625" style="18" customWidth="1"/>
    <col min="9224" max="9224" width="13.42578125" style="18" bestFit="1" customWidth="1"/>
    <col min="9225" max="9225" width="10.7109375" style="18" bestFit="1" customWidth="1"/>
    <col min="9226" max="9226" width="11.5703125" style="18" bestFit="1" customWidth="1"/>
    <col min="9227" max="9227" width="9.42578125" style="18" bestFit="1" customWidth="1"/>
    <col min="9228" max="9471" width="9.140625" style="18"/>
    <col min="9472" max="9472" width="11.5703125" style="18" customWidth="1"/>
    <col min="9473" max="9473" width="7" style="18" bestFit="1" customWidth="1"/>
    <col min="9474" max="9474" width="7.140625" style="18" bestFit="1" customWidth="1"/>
    <col min="9475" max="9475" width="25.7109375" style="18" bestFit="1" customWidth="1"/>
    <col min="9476" max="9476" width="25.7109375" style="18" customWidth="1"/>
    <col min="9477" max="9477" width="9.42578125" style="18" customWidth="1"/>
    <col min="9478" max="9478" width="9.5703125" style="18" customWidth="1"/>
    <col min="9479" max="9479" width="9.140625" style="18" customWidth="1"/>
    <col min="9480" max="9480" width="13.42578125" style="18" bestFit="1" customWidth="1"/>
    <col min="9481" max="9481" width="10.7109375" style="18" bestFit="1" customWidth="1"/>
    <col min="9482" max="9482" width="11.5703125" style="18" bestFit="1" customWidth="1"/>
    <col min="9483" max="9483" width="9.42578125" style="18" bestFit="1" customWidth="1"/>
    <col min="9484" max="9727" width="9.140625" style="18"/>
    <col min="9728" max="9728" width="11.5703125" style="18" customWidth="1"/>
    <col min="9729" max="9729" width="7" style="18" bestFit="1" customWidth="1"/>
    <col min="9730" max="9730" width="7.140625" style="18" bestFit="1" customWidth="1"/>
    <col min="9731" max="9731" width="25.7109375" style="18" bestFit="1" customWidth="1"/>
    <col min="9732" max="9732" width="25.7109375" style="18" customWidth="1"/>
    <col min="9733" max="9733" width="9.42578125" style="18" customWidth="1"/>
    <col min="9734" max="9734" width="9.5703125" style="18" customWidth="1"/>
    <col min="9735" max="9735" width="9.140625" style="18" customWidth="1"/>
    <col min="9736" max="9736" width="13.42578125" style="18" bestFit="1" customWidth="1"/>
    <col min="9737" max="9737" width="10.7109375" style="18" bestFit="1" customWidth="1"/>
    <col min="9738" max="9738" width="11.5703125" style="18" bestFit="1" customWidth="1"/>
    <col min="9739" max="9739" width="9.42578125" style="18" bestFit="1" customWidth="1"/>
    <col min="9740" max="9983" width="9.140625" style="18"/>
    <col min="9984" max="9984" width="11.5703125" style="18" customWidth="1"/>
    <col min="9985" max="9985" width="7" style="18" bestFit="1" customWidth="1"/>
    <col min="9986" max="9986" width="7.140625" style="18" bestFit="1" customWidth="1"/>
    <col min="9987" max="9987" width="25.7109375" style="18" bestFit="1" customWidth="1"/>
    <col min="9988" max="9988" width="25.7109375" style="18" customWidth="1"/>
    <col min="9989" max="9989" width="9.42578125" style="18" customWidth="1"/>
    <col min="9990" max="9990" width="9.5703125" style="18" customWidth="1"/>
    <col min="9991" max="9991" width="9.140625" style="18" customWidth="1"/>
    <col min="9992" max="9992" width="13.42578125" style="18" bestFit="1" customWidth="1"/>
    <col min="9993" max="9993" width="10.7109375" style="18" bestFit="1" customWidth="1"/>
    <col min="9994" max="9994" width="11.5703125" style="18" bestFit="1" customWidth="1"/>
    <col min="9995" max="9995" width="9.42578125" style="18" bestFit="1" customWidth="1"/>
    <col min="9996" max="10239" width="9.140625" style="18"/>
    <col min="10240" max="10240" width="11.5703125" style="18" customWidth="1"/>
    <col min="10241" max="10241" width="7" style="18" bestFit="1" customWidth="1"/>
    <col min="10242" max="10242" width="7.140625" style="18" bestFit="1" customWidth="1"/>
    <col min="10243" max="10243" width="25.7109375" style="18" bestFit="1" customWidth="1"/>
    <col min="10244" max="10244" width="25.7109375" style="18" customWidth="1"/>
    <col min="10245" max="10245" width="9.42578125" style="18" customWidth="1"/>
    <col min="10246" max="10246" width="9.5703125" style="18" customWidth="1"/>
    <col min="10247" max="10247" width="9.140625" style="18" customWidth="1"/>
    <col min="10248" max="10248" width="13.42578125" style="18" bestFit="1" customWidth="1"/>
    <col min="10249" max="10249" width="10.7109375" style="18" bestFit="1" customWidth="1"/>
    <col min="10250" max="10250" width="11.5703125" style="18" bestFit="1" customWidth="1"/>
    <col min="10251" max="10251" width="9.42578125" style="18" bestFit="1" customWidth="1"/>
    <col min="10252" max="10495" width="9.140625" style="18"/>
    <col min="10496" max="10496" width="11.5703125" style="18" customWidth="1"/>
    <col min="10497" max="10497" width="7" style="18" bestFit="1" customWidth="1"/>
    <col min="10498" max="10498" width="7.140625" style="18" bestFit="1" customWidth="1"/>
    <col min="10499" max="10499" width="25.7109375" style="18" bestFit="1" customWidth="1"/>
    <col min="10500" max="10500" width="25.7109375" style="18" customWidth="1"/>
    <col min="10501" max="10501" width="9.42578125" style="18" customWidth="1"/>
    <col min="10502" max="10502" width="9.5703125" style="18" customWidth="1"/>
    <col min="10503" max="10503" width="9.140625" style="18" customWidth="1"/>
    <col min="10504" max="10504" width="13.42578125" style="18" bestFit="1" customWidth="1"/>
    <col min="10505" max="10505" width="10.7109375" style="18" bestFit="1" customWidth="1"/>
    <col min="10506" max="10506" width="11.5703125" style="18" bestFit="1" customWidth="1"/>
    <col min="10507" max="10507" width="9.42578125" style="18" bestFit="1" customWidth="1"/>
    <col min="10508" max="10751" width="9.140625" style="18"/>
    <col min="10752" max="10752" width="11.5703125" style="18" customWidth="1"/>
    <col min="10753" max="10753" width="7" style="18" bestFit="1" customWidth="1"/>
    <col min="10754" max="10754" width="7.140625" style="18" bestFit="1" customWidth="1"/>
    <col min="10755" max="10755" width="25.7109375" style="18" bestFit="1" customWidth="1"/>
    <col min="10756" max="10756" width="25.7109375" style="18" customWidth="1"/>
    <col min="10757" max="10757" width="9.42578125" style="18" customWidth="1"/>
    <col min="10758" max="10758" width="9.5703125" style="18" customWidth="1"/>
    <col min="10759" max="10759" width="9.140625" style="18" customWidth="1"/>
    <col min="10760" max="10760" width="13.42578125" style="18" bestFit="1" customWidth="1"/>
    <col min="10761" max="10761" width="10.7109375" style="18" bestFit="1" customWidth="1"/>
    <col min="10762" max="10762" width="11.5703125" style="18" bestFit="1" customWidth="1"/>
    <col min="10763" max="10763" width="9.42578125" style="18" bestFit="1" customWidth="1"/>
    <col min="10764" max="11007" width="9.140625" style="18"/>
    <col min="11008" max="11008" width="11.5703125" style="18" customWidth="1"/>
    <col min="11009" max="11009" width="7" style="18" bestFit="1" customWidth="1"/>
    <col min="11010" max="11010" width="7.140625" style="18" bestFit="1" customWidth="1"/>
    <col min="11011" max="11011" width="25.7109375" style="18" bestFit="1" customWidth="1"/>
    <col min="11012" max="11012" width="25.7109375" style="18" customWidth="1"/>
    <col min="11013" max="11013" width="9.42578125" style="18" customWidth="1"/>
    <col min="11014" max="11014" width="9.5703125" style="18" customWidth="1"/>
    <col min="11015" max="11015" width="9.140625" style="18" customWidth="1"/>
    <col min="11016" max="11016" width="13.42578125" style="18" bestFit="1" customWidth="1"/>
    <col min="11017" max="11017" width="10.7109375" style="18" bestFit="1" customWidth="1"/>
    <col min="11018" max="11018" width="11.5703125" style="18" bestFit="1" customWidth="1"/>
    <col min="11019" max="11019" width="9.42578125" style="18" bestFit="1" customWidth="1"/>
    <col min="11020" max="11263" width="9.140625" style="18"/>
    <col min="11264" max="11264" width="11.5703125" style="18" customWidth="1"/>
    <col min="11265" max="11265" width="7" style="18" bestFit="1" customWidth="1"/>
    <col min="11266" max="11266" width="7.140625" style="18" bestFit="1" customWidth="1"/>
    <col min="11267" max="11267" width="25.7109375" style="18" bestFit="1" customWidth="1"/>
    <col min="11268" max="11268" width="25.7109375" style="18" customWidth="1"/>
    <col min="11269" max="11269" width="9.42578125" style="18" customWidth="1"/>
    <col min="11270" max="11270" width="9.5703125" style="18" customWidth="1"/>
    <col min="11271" max="11271" width="9.140625" style="18" customWidth="1"/>
    <col min="11272" max="11272" width="13.42578125" style="18" bestFit="1" customWidth="1"/>
    <col min="11273" max="11273" width="10.7109375" style="18" bestFit="1" customWidth="1"/>
    <col min="11274" max="11274" width="11.5703125" style="18" bestFit="1" customWidth="1"/>
    <col min="11275" max="11275" width="9.42578125" style="18" bestFit="1" customWidth="1"/>
    <col min="11276" max="11519" width="9.140625" style="18"/>
    <col min="11520" max="11520" width="11.5703125" style="18" customWidth="1"/>
    <col min="11521" max="11521" width="7" style="18" bestFit="1" customWidth="1"/>
    <col min="11522" max="11522" width="7.140625" style="18" bestFit="1" customWidth="1"/>
    <col min="11523" max="11523" width="25.7109375" style="18" bestFit="1" customWidth="1"/>
    <col min="11524" max="11524" width="25.7109375" style="18" customWidth="1"/>
    <col min="11525" max="11525" width="9.42578125" style="18" customWidth="1"/>
    <col min="11526" max="11526" width="9.5703125" style="18" customWidth="1"/>
    <col min="11527" max="11527" width="9.140625" style="18" customWidth="1"/>
    <col min="11528" max="11528" width="13.42578125" style="18" bestFit="1" customWidth="1"/>
    <col min="11529" max="11529" width="10.7109375" style="18" bestFit="1" customWidth="1"/>
    <col min="11530" max="11530" width="11.5703125" style="18" bestFit="1" customWidth="1"/>
    <col min="11531" max="11531" width="9.42578125" style="18" bestFit="1" customWidth="1"/>
    <col min="11532" max="11775" width="9.140625" style="18"/>
    <col min="11776" max="11776" width="11.5703125" style="18" customWidth="1"/>
    <col min="11777" max="11777" width="7" style="18" bestFit="1" customWidth="1"/>
    <col min="11778" max="11778" width="7.140625" style="18" bestFit="1" customWidth="1"/>
    <col min="11779" max="11779" width="25.7109375" style="18" bestFit="1" customWidth="1"/>
    <col min="11780" max="11780" width="25.7109375" style="18" customWidth="1"/>
    <col min="11781" max="11781" width="9.42578125" style="18" customWidth="1"/>
    <col min="11782" max="11782" width="9.5703125" style="18" customWidth="1"/>
    <col min="11783" max="11783" width="9.140625" style="18" customWidth="1"/>
    <col min="11784" max="11784" width="13.42578125" style="18" bestFit="1" customWidth="1"/>
    <col min="11785" max="11785" width="10.7109375" style="18" bestFit="1" customWidth="1"/>
    <col min="11786" max="11786" width="11.5703125" style="18" bestFit="1" customWidth="1"/>
    <col min="11787" max="11787" width="9.42578125" style="18" bestFit="1" customWidth="1"/>
    <col min="11788" max="12031" width="9.140625" style="18"/>
    <col min="12032" max="12032" width="11.5703125" style="18" customWidth="1"/>
    <col min="12033" max="12033" width="7" style="18" bestFit="1" customWidth="1"/>
    <col min="12034" max="12034" width="7.140625" style="18" bestFit="1" customWidth="1"/>
    <col min="12035" max="12035" width="25.7109375" style="18" bestFit="1" customWidth="1"/>
    <col min="12036" max="12036" width="25.7109375" style="18" customWidth="1"/>
    <col min="12037" max="12037" width="9.42578125" style="18" customWidth="1"/>
    <col min="12038" max="12038" width="9.5703125" style="18" customWidth="1"/>
    <col min="12039" max="12039" width="9.140625" style="18" customWidth="1"/>
    <col min="12040" max="12040" width="13.42578125" style="18" bestFit="1" customWidth="1"/>
    <col min="12041" max="12041" width="10.7109375" style="18" bestFit="1" customWidth="1"/>
    <col min="12042" max="12042" width="11.5703125" style="18" bestFit="1" customWidth="1"/>
    <col min="12043" max="12043" width="9.42578125" style="18" bestFit="1" customWidth="1"/>
    <col min="12044" max="12287" width="9.140625" style="18"/>
    <col min="12288" max="12288" width="11.5703125" style="18" customWidth="1"/>
    <col min="12289" max="12289" width="7" style="18" bestFit="1" customWidth="1"/>
    <col min="12290" max="12290" width="7.140625" style="18" bestFit="1" customWidth="1"/>
    <col min="12291" max="12291" width="25.7109375" style="18" bestFit="1" customWidth="1"/>
    <col min="12292" max="12292" width="25.7109375" style="18" customWidth="1"/>
    <col min="12293" max="12293" width="9.42578125" style="18" customWidth="1"/>
    <col min="12294" max="12294" width="9.5703125" style="18" customWidth="1"/>
    <col min="12295" max="12295" width="9.140625" style="18" customWidth="1"/>
    <col min="12296" max="12296" width="13.42578125" style="18" bestFit="1" customWidth="1"/>
    <col min="12297" max="12297" width="10.7109375" style="18" bestFit="1" customWidth="1"/>
    <col min="12298" max="12298" width="11.5703125" style="18" bestFit="1" customWidth="1"/>
    <col min="12299" max="12299" width="9.42578125" style="18" bestFit="1" customWidth="1"/>
    <col min="12300" max="12543" width="9.140625" style="18"/>
    <col min="12544" max="12544" width="11.5703125" style="18" customWidth="1"/>
    <col min="12545" max="12545" width="7" style="18" bestFit="1" customWidth="1"/>
    <col min="12546" max="12546" width="7.140625" style="18" bestFit="1" customWidth="1"/>
    <col min="12547" max="12547" width="25.7109375" style="18" bestFit="1" customWidth="1"/>
    <col min="12548" max="12548" width="25.7109375" style="18" customWidth="1"/>
    <col min="12549" max="12549" width="9.42578125" style="18" customWidth="1"/>
    <col min="12550" max="12550" width="9.5703125" style="18" customWidth="1"/>
    <col min="12551" max="12551" width="9.140625" style="18" customWidth="1"/>
    <col min="12552" max="12552" width="13.42578125" style="18" bestFit="1" customWidth="1"/>
    <col min="12553" max="12553" width="10.7109375" style="18" bestFit="1" customWidth="1"/>
    <col min="12554" max="12554" width="11.5703125" style="18" bestFit="1" customWidth="1"/>
    <col min="12555" max="12555" width="9.42578125" style="18" bestFit="1" customWidth="1"/>
    <col min="12556" max="12799" width="9.140625" style="18"/>
    <col min="12800" max="12800" width="11.5703125" style="18" customWidth="1"/>
    <col min="12801" max="12801" width="7" style="18" bestFit="1" customWidth="1"/>
    <col min="12802" max="12802" width="7.140625" style="18" bestFit="1" customWidth="1"/>
    <col min="12803" max="12803" width="25.7109375" style="18" bestFit="1" customWidth="1"/>
    <col min="12804" max="12804" width="25.7109375" style="18" customWidth="1"/>
    <col min="12805" max="12805" width="9.42578125" style="18" customWidth="1"/>
    <col min="12806" max="12806" width="9.5703125" style="18" customWidth="1"/>
    <col min="12807" max="12807" width="9.140625" style="18" customWidth="1"/>
    <col min="12808" max="12808" width="13.42578125" style="18" bestFit="1" customWidth="1"/>
    <col min="12809" max="12809" width="10.7109375" style="18" bestFit="1" customWidth="1"/>
    <col min="12810" max="12810" width="11.5703125" style="18" bestFit="1" customWidth="1"/>
    <col min="12811" max="12811" width="9.42578125" style="18" bestFit="1" customWidth="1"/>
    <col min="12812" max="13055" width="9.140625" style="18"/>
    <col min="13056" max="13056" width="11.5703125" style="18" customWidth="1"/>
    <col min="13057" max="13057" width="7" style="18" bestFit="1" customWidth="1"/>
    <col min="13058" max="13058" width="7.140625" style="18" bestFit="1" customWidth="1"/>
    <col min="13059" max="13059" width="25.7109375" style="18" bestFit="1" customWidth="1"/>
    <col min="13060" max="13060" width="25.7109375" style="18" customWidth="1"/>
    <col min="13061" max="13061" width="9.42578125" style="18" customWidth="1"/>
    <col min="13062" max="13062" width="9.5703125" style="18" customWidth="1"/>
    <col min="13063" max="13063" width="9.140625" style="18" customWidth="1"/>
    <col min="13064" max="13064" width="13.42578125" style="18" bestFit="1" customWidth="1"/>
    <col min="13065" max="13065" width="10.7109375" style="18" bestFit="1" customWidth="1"/>
    <col min="13066" max="13066" width="11.5703125" style="18" bestFit="1" customWidth="1"/>
    <col min="13067" max="13067" width="9.42578125" style="18" bestFit="1" customWidth="1"/>
    <col min="13068" max="13311" width="9.140625" style="18"/>
    <col min="13312" max="13312" width="11.5703125" style="18" customWidth="1"/>
    <col min="13313" max="13313" width="7" style="18" bestFit="1" customWidth="1"/>
    <col min="13314" max="13314" width="7.140625" style="18" bestFit="1" customWidth="1"/>
    <col min="13315" max="13315" width="25.7109375" style="18" bestFit="1" customWidth="1"/>
    <col min="13316" max="13316" width="25.7109375" style="18" customWidth="1"/>
    <col min="13317" max="13317" width="9.42578125" style="18" customWidth="1"/>
    <col min="13318" max="13318" width="9.5703125" style="18" customWidth="1"/>
    <col min="13319" max="13319" width="9.140625" style="18" customWidth="1"/>
    <col min="13320" max="13320" width="13.42578125" style="18" bestFit="1" customWidth="1"/>
    <col min="13321" max="13321" width="10.7109375" style="18" bestFit="1" customWidth="1"/>
    <col min="13322" max="13322" width="11.5703125" style="18" bestFit="1" customWidth="1"/>
    <col min="13323" max="13323" width="9.42578125" style="18" bestFit="1" customWidth="1"/>
    <col min="13324" max="13567" width="9.140625" style="18"/>
    <col min="13568" max="13568" width="11.5703125" style="18" customWidth="1"/>
    <col min="13569" max="13569" width="7" style="18" bestFit="1" customWidth="1"/>
    <col min="13570" max="13570" width="7.140625" style="18" bestFit="1" customWidth="1"/>
    <col min="13571" max="13571" width="25.7109375" style="18" bestFit="1" customWidth="1"/>
    <col min="13572" max="13572" width="25.7109375" style="18" customWidth="1"/>
    <col min="13573" max="13573" width="9.42578125" style="18" customWidth="1"/>
    <col min="13574" max="13574" width="9.5703125" style="18" customWidth="1"/>
    <col min="13575" max="13575" width="9.140625" style="18" customWidth="1"/>
    <col min="13576" max="13576" width="13.42578125" style="18" bestFit="1" customWidth="1"/>
    <col min="13577" max="13577" width="10.7109375" style="18" bestFit="1" customWidth="1"/>
    <col min="13578" max="13578" width="11.5703125" style="18" bestFit="1" customWidth="1"/>
    <col min="13579" max="13579" width="9.42578125" style="18" bestFit="1" customWidth="1"/>
    <col min="13580" max="13823" width="9.140625" style="18"/>
    <col min="13824" max="13824" width="11.5703125" style="18" customWidth="1"/>
    <col min="13825" max="13825" width="7" style="18" bestFit="1" customWidth="1"/>
    <col min="13826" max="13826" width="7.140625" style="18" bestFit="1" customWidth="1"/>
    <col min="13827" max="13827" width="25.7109375" style="18" bestFit="1" customWidth="1"/>
    <col min="13828" max="13828" width="25.7109375" style="18" customWidth="1"/>
    <col min="13829" max="13829" width="9.42578125" style="18" customWidth="1"/>
    <col min="13830" max="13830" width="9.5703125" style="18" customWidth="1"/>
    <col min="13831" max="13831" width="9.140625" style="18" customWidth="1"/>
    <col min="13832" max="13832" width="13.42578125" style="18" bestFit="1" customWidth="1"/>
    <col min="13833" max="13833" width="10.7109375" style="18" bestFit="1" customWidth="1"/>
    <col min="13834" max="13834" width="11.5703125" style="18" bestFit="1" customWidth="1"/>
    <col min="13835" max="13835" width="9.42578125" style="18" bestFit="1" customWidth="1"/>
    <col min="13836" max="14079" width="9.140625" style="18"/>
    <col min="14080" max="14080" width="11.5703125" style="18" customWidth="1"/>
    <col min="14081" max="14081" width="7" style="18" bestFit="1" customWidth="1"/>
    <col min="14082" max="14082" width="7.140625" style="18" bestFit="1" customWidth="1"/>
    <col min="14083" max="14083" width="25.7109375" style="18" bestFit="1" customWidth="1"/>
    <col min="14084" max="14084" width="25.7109375" style="18" customWidth="1"/>
    <col min="14085" max="14085" width="9.42578125" style="18" customWidth="1"/>
    <col min="14086" max="14086" width="9.5703125" style="18" customWidth="1"/>
    <col min="14087" max="14087" width="9.140625" style="18" customWidth="1"/>
    <col min="14088" max="14088" width="13.42578125" style="18" bestFit="1" customWidth="1"/>
    <col min="14089" max="14089" width="10.7109375" style="18" bestFit="1" customWidth="1"/>
    <col min="14090" max="14090" width="11.5703125" style="18" bestFit="1" customWidth="1"/>
    <col min="14091" max="14091" width="9.42578125" style="18" bestFit="1" customWidth="1"/>
    <col min="14092" max="14335" width="9.140625" style="18"/>
    <col min="14336" max="14336" width="11.5703125" style="18" customWidth="1"/>
    <col min="14337" max="14337" width="7" style="18" bestFit="1" customWidth="1"/>
    <col min="14338" max="14338" width="7.140625" style="18" bestFit="1" customWidth="1"/>
    <col min="14339" max="14339" width="25.7109375" style="18" bestFit="1" customWidth="1"/>
    <col min="14340" max="14340" width="25.7109375" style="18" customWidth="1"/>
    <col min="14341" max="14341" width="9.42578125" style="18" customWidth="1"/>
    <col min="14342" max="14342" width="9.5703125" style="18" customWidth="1"/>
    <col min="14343" max="14343" width="9.140625" style="18" customWidth="1"/>
    <col min="14344" max="14344" width="13.42578125" style="18" bestFit="1" customWidth="1"/>
    <col min="14345" max="14345" width="10.7109375" style="18" bestFit="1" customWidth="1"/>
    <col min="14346" max="14346" width="11.5703125" style="18" bestFit="1" customWidth="1"/>
    <col min="14347" max="14347" width="9.42578125" style="18" bestFit="1" customWidth="1"/>
    <col min="14348" max="14591" width="9.140625" style="18"/>
    <col min="14592" max="14592" width="11.5703125" style="18" customWidth="1"/>
    <col min="14593" max="14593" width="7" style="18" bestFit="1" customWidth="1"/>
    <col min="14594" max="14594" width="7.140625" style="18" bestFit="1" customWidth="1"/>
    <col min="14595" max="14595" width="25.7109375" style="18" bestFit="1" customWidth="1"/>
    <col min="14596" max="14596" width="25.7109375" style="18" customWidth="1"/>
    <col min="14597" max="14597" width="9.42578125" style="18" customWidth="1"/>
    <col min="14598" max="14598" width="9.5703125" style="18" customWidth="1"/>
    <col min="14599" max="14599" width="9.140625" style="18" customWidth="1"/>
    <col min="14600" max="14600" width="13.42578125" style="18" bestFit="1" customWidth="1"/>
    <col min="14601" max="14601" width="10.7109375" style="18" bestFit="1" customWidth="1"/>
    <col min="14602" max="14602" width="11.5703125" style="18" bestFit="1" customWidth="1"/>
    <col min="14603" max="14603" width="9.42578125" style="18" bestFit="1" customWidth="1"/>
    <col min="14604" max="14847" width="9.140625" style="18"/>
    <col min="14848" max="14848" width="11.5703125" style="18" customWidth="1"/>
    <col min="14849" max="14849" width="7" style="18" bestFit="1" customWidth="1"/>
    <col min="14850" max="14850" width="7.140625" style="18" bestFit="1" customWidth="1"/>
    <col min="14851" max="14851" width="25.7109375" style="18" bestFit="1" customWidth="1"/>
    <col min="14852" max="14852" width="25.7109375" style="18" customWidth="1"/>
    <col min="14853" max="14853" width="9.42578125" style="18" customWidth="1"/>
    <col min="14854" max="14854" width="9.5703125" style="18" customWidth="1"/>
    <col min="14855" max="14855" width="9.140625" style="18" customWidth="1"/>
    <col min="14856" max="14856" width="13.42578125" style="18" bestFit="1" customWidth="1"/>
    <col min="14857" max="14857" width="10.7109375" style="18" bestFit="1" customWidth="1"/>
    <col min="14858" max="14858" width="11.5703125" style="18" bestFit="1" customWidth="1"/>
    <col min="14859" max="14859" width="9.42578125" style="18" bestFit="1" customWidth="1"/>
    <col min="14860" max="15103" width="9.140625" style="18"/>
    <col min="15104" max="15104" width="11.5703125" style="18" customWidth="1"/>
    <col min="15105" max="15105" width="7" style="18" bestFit="1" customWidth="1"/>
    <col min="15106" max="15106" width="7.140625" style="18" bestFit="1" customWidth="1"/>
    <col min="15107" max="15107" width="25.7109375" style="18" bestFit="1" customWidth="1"/>
    <col min="15108" max="15108" width="25.7109375" style="18" customWidth="1"/>
    <col min="15109" max="15109" width="9.42578125" style="18" customWidth="1"/>
    <col min="15110" max="15110" width="9.5703125" style="18" customWidth="1"/>
    <col min="15111" max="15111" width="9.140625" style="18" customWidth="1"/>
    <col min="15112" max="15112" width="13.42578125" style="18" bestFit="1" customWidth="1"/>
    <col min="15113" max="15113" width="10.7109375" style="18" bestFit="1" customWidth="1"/>
    <col min="15114" max="15114" width="11.5703125" style="18" bestFit="1" customWidth="1"/>
    <col min="15115" max="15115" width="9.42578125" style="18" bestFit="1" customWidth="1"/>
    <col min="15116" max="15359" width="9.140625" style="18"/>
    <col min="15360" max="15360" width="11.5703125" style="18" customWidth="1"/>
    <col min="15361" max="15361" width="7" style="18" bestFit="1" customWidth="1"/>
    <col min="15362" max="15362" width="7.140625" style="18" bestFit="1" customWidth="1"/>
    <col min="15363" max="15363" width="25.7109375" style="18" bestFit="1" customWidth="1"/>
    <col min="15364" max="15364" width="25.7109375" style="18" customWidth="1"/>
    <col min="15365" max="15365" width="9.42578125" style="18" customWidth="1"/>
    <col min="15366" max="15366" width="9.5703125" style="18" customWidth="1"/>
    <col min="15367" max="15367" width="9.140625" style="18" customWidth="1"/>
    <col min="15368" max="15368" width="13.42578125" style="18" bestFit="1" customWidth="1"/>
    <col min="15369" max="15369" width="10.7109375" style="18" bestFit="1" customWidth="1"/>
    <col min="15370" max="15370" width="11.5703125" style="18" bestFit="1" customWidth="1"/>
    <col min="15371" max="15371" width="9.42578125" style="18" bestFit="1" customWidth="1"/>
    <col min="15372" max="15615" width="9.140625" style="18"/>
    <col min="15616" max="15616" width="11.5703125" style="18" customWidth="1"/>
    <col min="15617" max="15617" width="7" style="18" bestFit="1" customWidth="1"/>
    <col min="15618" max="15618" width="7.140625" style="18" bestFit="1" customWidth="1"/>
    <col min="15619" max="15619" width="25.7109375" style="18" bestFit="1" customWidth="1"/>
    <col min="15620" max="15620" width="25.7109375" style="18" customWidth="1"/>
    <col min="15621" max="15621" width="9.42578125" style="18" customWidth="1"/>
    <col min="15622" max="15622" width="9.5703125" style="18" customWidth="1"/>
    <col min="15623" max="15623" width="9.140625" style="18" customWidth="1"/>
    <col min="15624" max="15624" width="13.42578125" style="18" bestFit="1" customWidth="1"/>
    <col min="15625" max="15625" width="10.7109375" style="18" bestFit="1" customWidth="1"/>
    <col min="15626" max="15626" width="11.5703125" style="18" bestFit="1" customWidth="1"/>
    <col min="15627" max="15627" width="9.42578125" style="18" bestFit="1" customWidth="1"/>
    <col min="15628" max="15871" width="9.140625" style="18"/>
    <col min="15872" max="15872" width="11.5703125" style="18" customWidth="1"/>
    <col min="15873" max="15873" width="7" style="18" bestFit="1" customWidth="1"/>
    <col min="15874" max="15874" width="7.140625" style="18" bestFit="1" customWidth="1"/>
    <col min="15875" max="15875" width="25.7109375" style="18" bestFit="1" customWidth="1"/>
    <col min="15876" max="15876" width="25.7109375" style="18" customWidth="1"/>
    <col min="15877" max="15877" width="9.42578125" style="18" customWidth="1"/>
    <col min="15878" max="15878" width="9.5703125" style="18" customWidth="1"/>
    <col min="15879" max="15879" width="9.140625" style="18" customWidth="1"/>
    <col min="15880" max="15880" width="13.42578125" style="18" bestFit="1" customWidth="1"/>
    <col min="15881" max="15881" width="10.7109375" style="18" bestFit="1" customWidth="1"/>
    <col min="15882" max="15882" width="11.5703125" style="18" bestFit="1" customWidth="1"/>
    <col min="15883" max="15883" width="9.42578125" style="18" bestFit="1" customWidth="1"/>
    <col min="15884" max="16127" width="9.140625" style="18"/>
    <col min="16128" max="16128" width="11.5703125" style="18" customWidth="1"/>
    <col min="16129" max="16129" width="7" style="18" bestFit="1" customWidth="1"/>
    <col min="16130" max="16130" width="7.140625" style="18" bestFit="1" customWidth="1"/>
    <col min="16131" max="16131" width="25.7109375" style="18" bestFit="1" customWidth="1"/>
    <col min="16132" max="16132" width="25.7109375" style="18" customWidth="1"/>
    <col min="16133" max="16133" width="9.42578125" style="18" customWidth="1"/>
    <col min="16134" max="16134" width="9.5703125" style="18" customWidth="1"/>
    <col min="16135" max="16135" width="9.140625" style="18" customWidth="1"/>
    <col min="16136" max="16136" width="13.42578125" style="18" bestFit="1" customWidth="1"/>
    <col min="16137" max="16137" width="10.7109375" style="18" bestFit="1" customWidth="1"/>
    <col min="16138" max="16138" width="11.5703125" style="18" bestFit="1" customWidth="1"/>
    <col min="16139" max="16139" width="9.42578125" style="18" bestFit="1" customWidth="1"/>
    <col min="16140" max="16384" width="9.140625" style="18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5" t="str">
        <f>'XHP-Tube'!K1</f>
        <v>Price List: XHP21</v>
      </c>
    </row>
    <row r="2" spans="1:11" ht="15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6" t="str">
        <f>'XHP-Tube'!K2</f>
        <v>Effective April 15, 2021</v>
      </c>
    </row>
    <row r="3" spans="1:11" ht="15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6"/>
    </row>
    <row r="4" spans="1:11" ht="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7" t="s">
        <v>46</v>
      </c>
    </row>
    <row r="5" spans="1:11" ht="1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85" t="s">
        <v>48</v>
      </c>
      <c r="B7" s="85"/>
      <c r="C7" s="85"/>
      <c r="D7" s="85"/>
      <c r="E7" s="4"/>
      <c r="F7" s="4"/>
      <c r="G7" s="4"/>
      <c r="H7" s="4"/>
      <c r="I7" s="4"/>
      <c r="J7" s="4"/>
      <c r="K7" s="4"/>
    </row>
    <row r="8" spans="1:11" x14ac:dyDescent="0.25">
      <c r="A8" s="29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x14ac:dyDescent="0.25">
      <c r="A9" s="78"/>
      <c r="B9" s="78"/>
      <c r="C9" s="78"/>
      <c r="D9" s="78"/>
      <c r="E9" s="8"/>
      <c r="F9" s="8"/>
      <c r="G9" s="8"/>
      <c r="H9" s="8"/>
      <c r="I9" s="8"/>
      <c r="J9" s="8"/>
      <c r="K9" s="5"/>
    </row>
    <row r="10" spans="1:11" ht="15" x14ac:dyDescent="0.25">
      <c r="A10" s="79"/>
      <c r="B10" s="80"/>
      <c r="C10" s="80"/>
      <c r="D10" s="9"/>
      <c r="E10" s="9"/>
      <c r="F10" s="10"/>
      <c r="G10" s="10"/>
      <c r="H10" s="10"/>
      <c r="I10" s="9"/>
      <c r="J10" s="9"/>
      <c r="K10" s="6"/>
    </row>
    <row r="11" spans="1:11" ht="15" x14ac:dyDescent="0.25">
      <c r="A11" s="11"/>
      <c r="B11" s="12"/>
      <c r="C11" s="11"/>
      <c r="D11" s="9"/>
      <c r="E11" s="9"/>
      <c r="F11" s="10"/>
      <c r="G11" s="10"/>
      <c r="H11" s="10"/>
      <c r="I11" s="9"/>
      <c r="J11" s="9"/>
      <c r="K11" s="6"/>
    </row>
    <row r="12" spans="1:11" ht="15" x14ac:dyDescent="0.25">
      <c r="A12" s="13"/>
      <c r="B12" s="14"/>
      <c r="C12" s="11"/>
      <c r="D12" s="11"/>
      <c r="E12" s="11"/>
      <c r="F12" s="15"/>
      <c r="G12" s="15"/>
      <c r="H12" s="15"/>
      <c r="I12" s="16"/>
      <c r="J12" s="11"/>
      <c r="K12" s="7"/>
    </row>
    <row r="13" spans="1:11" x14ac:dyDescent="0.25">
      <c r="K13" s="31"/>
    </row>
    <row r="14" spans="1:11" x14ac:dyDescent="0.25">
      <c r="A14" s="32" t="s">
        <v>48</v>
      </c>
      <c r="K14" s="31"/>
    </row>
    <row r="15" spans="1:11" x14ac:dyDescent="0.25">
      <c r="K15" s="31"/>
    </row>
    <row r="16" spans="1:11" x14ac:dyDescent="0.25">
      <c r="A16" s="30" t="s">
        <v>49</v>
      </c>
      <c r="K16" s="31"/>
    </row>
    <row r="17" spans="1:11" x14ac:dyDescent="0.25">
      <c r="A17" s="30" t="s">
        <v>50</v>
      </c>
      <c r="K17" s="31"/>
    </row>
    <row r="18" spans="1:11" x14ac:dyDescent="0.25">
      <c r="A18" s="30" t="s">
        <v>51</v>
      </c>
      <c r="K18" s="31"/>
    </row>
    <row r="19" spans="1:11" x14ac:dyDescent="0.25">
      <c r="K19" s="31"/>
    </row>
    <row r="20" spans="1:11" x14ac:dyDescent="0.25">
      <c r="K20" s="31"/>
    </row>
    <row r="21" spans="1:11" x14ac:dyDescent="0.25">
      <c r="A21" s="32" t="s">
        <v>290</v>
      </c>
    </row>
    <row r="23" spans="1:11" x14ac:dyDescent="0.25">
      <c r="A23" s="30" t="s">
        <v>430</v>
      </c>
    </row>
    <row r="24" spans="1:11" x14ac:dyDescent="0.25">
      <c r="A24" s="30" t="s">
        <v>431</v>
      </c>
    </row>
    <row r="25" spans="1:11" x14ac:dyDescent="0.25">
      <c r="A25" s="30" t="s">
        <v>52</v>
      </c>
    </row>
    <row r="26" spans="1:11" x14ac:dyDescent="0.25">
      <c r="A26" s="30" t="s">
        <v>53</v>
      </c>
    </row>
    <row r="28" spans="1:11" x14ac:dyDescent="0.25">
      <c r="A28" s="32" t="s">
        <v>291</v>
      </c>
    </row>
    <row r="30" spans="1:11" x14ac:dyDescent="0.25">
      <c r="A30" s="30" t="s">
        <v>295</v>
      </c>
    </row>
    <row r="31" spans="1:11" x14ac:dyDescent="0.25">
      <c r="A31" s="30" t="s">
        <v>292</v>
      </c>
    </row>
    <row r="32" spans="1:11" x14ac:dyDescent="0.25">
      <c r="A32" s="30" t="s">
        <v>296</v>
      </c>
    </row>
    <row r="34" spans="1:8" x14ac:dyDescent="0.25">
      <c r="A34" s="32" t="s">
        <v>54</v>
      </c>
    </row>
    <row r="36" spans="1:8" x14ac:dyDescent="0.25">
      <c r="A36" s="30" t="s">
        <v>55</v>
      </c>
    </row>
    <row r="37" spans="1:8" x14ac:dyDescent="0.25">
      <c r="A37" s="30" t="s">
        <v>56</v>
      </c>
    </row>
    <row r="38" spans="1:8" x14ac:dyDescent="0.25">
      <c r="A38" s="30" t="s">
        <v>57</v>
      </c>
    </row>
    <row r="39" spans="1:8" x14ac:dyDescent="0.25">
      <c r="A39" s="30" t="s">
        <v>58</v>
      </c>
    </row>
    <row r="44" spans="1:8" x14ac:dyDescent="0.25">
      <c r="H44"/>
    </row>
  </sheetData>
  <mergeCells count="3">
    <mergeCell ref="A7:D7"/>
    <mergeCell ref="A9:D9"/>
    <mergeCell ref="A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XHP-Tube</vt:lpstr>
      <vt:lpstr>XHP-Fittings</vt:lpstr>
      <vt:lpstr>TERMS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2021-04-15T18:10:03Z</dcterms:modified>
</cp:coreProperties>
</file>